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xeon\Red\АБД ЭКОНОМИСТ\Алгоритмы и расчеты\Импорт\"/>
    </mc:Choice>
  </mc:AlternateContent>
  <bookViews>
    <workbookView xWindow="120" yWindow="48" windowWidth="19020" windowHeight="11640" tabRatio="791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13" i="1" l="1"/>
  <c r="K16" i="1" s="1"/>
  <c r="I13" i="1"/>
  <c r="I16" i="1" s="1"/>
  <c r="K11" i="1"/>
  <c r="K22" i="1" s="1"/>
  <c r="I11" i="1"/>
  <c r="I22" i="1" s="1"/>
  <c r="I14" i="1" l="1"/>
  <c r="K14" i="1"/>
  <c r="I15" i="1" l="1"/>
  <c r="I17" i="1" s="1"/>
  <c r="I19" i="1" s="1"/>
  <c r="K15" i="1"/>
  <c r="K17" i="1" s="1"/>
  <c r="K19" i="1" s="1"/>
  <c r="K26" i="1" l="1"/>
  <c r="K27" i="1" s="1"/>
  <c r="K28" i="1" s="1"/>
  <c r="K20" i="1"/>
  <c r="K23" i="1"/>
  <c r="K24" i="1" s="1"/>
  <c r="I26" i="1"/>
  <c r="I27" i="1" s="1"/>
  <c r="I28" i="1" s="1"/>
  <c r="I20" i="1"/>
  <c r="I23" i="1"/>
  <c r="I24" i="1" s="1"/>
</calcChain>
</file>

<file path=xl/sharedStrings.xml><?xml version="1.0" encoding="utf-8"?>
<sst xmlns="http://schemas.openxmlformats.org/spreadsheetml/2006/main" count="62" uniqueCount="44">
  <si>
    <t>Расчет стоимости товаров, реализуемых со скидкой по дисконтной карте и обоснование эффективности реализации товаров</t>
  </si>
  <si>
    <t>№ п/п</t>
  </si>
  <si>
    <t>Показатель</t>
  </si>
  <si>
    <t>Ед. изм.</t>
  </si>
  <si>
    <t>туфли детские</t>
  </si>
  <si>
    <t>сухая молочная смесь для детей</t>
  </si>
  <si>
    <t>Значение (в расчете на принятую единицу измерения)</t>
  </si>
  <si>
    <t>руб.</t>
  </si>
  <si>
    <t>НДС в цене</t>
  </si>
  <si>
    <t>%</t>
  </si>
  <si>
    <t>Розничная цена (с НДС), применяемая организацией при реализации товара на общих условиях,
в том числе:</t>
  </si>
  <si>
    <t>Розничная цена на товар с учетом скидки (с НДС)</t>
  </si>
  <si>
    <t>НДС в розничной цене со скидкой</t>
  </si>
  <si>
    <t>НДС, приходящийся на сумму скидки</t>
  </si>
  <si>
    <t>Розничная цена на товар со скидкой (без НДС)</t>
  </si>
  <si>
    <t>Прибыль (убыток) от реализации товара со скидкой</t>
  </si>
  <si>
    <t>Рентабельность реализации товара со скидкой</t>
  </si>
  <si>
    <t>Скидка с розничной цены, предоставляемая покупателям</t>
  </si>
  <si>
    <t>Отпускная цена на товар, установленная импортером (производителем) согласно ТТН (без НДС)</t>
  </si>
  <si>
    <t>Торговая надбавка, применяемая организацией при реализации товара со скидкой</t>
  </si>
  <si>
    <t>Торговая надбавка, применяемая организацией при реализации товара на общих условиях</t>
  </si>
  <si>
    <t>Торговая надбавка, приходящаяся на сумму скидки с установленной розничной цены</t>
  </si>
  <si>
    <t>Расходы на реализацию и управленческие расходы в торговой надбавке (без НДС)</t>
  </si>
  <si>
    <t>1.1</t>
  </si>
  <si>
    <t>1.3</t>
  </si>
  <si>
    <t>1.2</t>
  </si>
  <si>
    <t>2.1</t>
  </si>
  <si>
    <t>2.2</t>
  </si>
  <si>
    <t>3</t>
  </si>
  <si>
    <t>4.1</t>
  </si>
  <si>
    <t>4.2</t>
  </si>
  <si>
    <t>5</t>
  </si>
  <si>
    <t>6</t>
  </si>
  <si>
    <t>7.1</t>
  </si>
  <si>
    <t>7.2</t>
  </si>
  <si>
    <t>7.3</t>
  </si>
  <si>
    <t>7.4</t>
  </si>
  <si>
    <t>7.5</t>
  </si>
  <si>
    <t>7.6</t>
  </si>
  <si>
    <t>8.1</t>
  </si>
  <si>
    <t>8.2</t>
  </si>
  <si>
    <t>9.1</t>
  </si>
  <si>
    <t>9.2</t>
  </si>
  <si>
    <t>Подготовлено редакцией Правовой платформы «Бизнес-Инфо» (ООО «Профессиональные правовые системы»)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</si>
</sst>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 Cyr"/>
      <charset val="204"/>
    </font>
    <font>
      <sz val="12"/>
      <name val="B_info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12"/>
      <color indexed="18"/>
      <name val="B_info"/>
      <family val="1"/>
      <charset val="204"/>
    </font>
    <font>
      <i/>
      <sz val="10"/>
      <color indexed="18"/>
      <name val="B_info"/>
      <family val="1"/>
      <charset val="204"/>
    </font>
    <font>
      <b/>
      <sz val="14"/>
      <color rgb="FF0000CC"/>
      <name val="B_info"/>
      <family val="1"/>
      <charset val="204"/>
    </font>
    <font>
      <sz val="10"/>
      <name val="Arial Cyr"/>
      <charset val="204"/>
    </font>
    <font>
      <b/>
      <sz val="12"/>
      <color rgb="FF0000CC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4" fillId="0" borderId="0" xfId="1" applyFont="1" applyFill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1" applyFont="1" applyFill="1" applyAlignment="1">
      <alignment horizontal="right" vertical="top" wrapText="1"/>
    </xf>
    <xf numFmtId="0" fontId="1" fillId="4" borderId="0" xfId="0" applyFont="1" applyFill="1"/>
    <xf numFmtId="0" fontId="9" fillId="0" borderId="1" xfId="0" applyFont="1" applyBorder="1" applyAlignment="1">
      <alignment horizontal="center" vertical="top"/>
    </xf>
    <xf numFmtId="0" fontId="4" fillId="4" borderId="0" xfId="1" applyFont="1" applyFill="1" applyAlignment="1">
      <alignment horizontal="right" vertical="top" wrapText="1"/>
    </xf>
    <xf numFmtId="49" fontId="9" fillId="0" borderId="1" xfId="0" applyNumberFormat="1" applyFont="1" applyBorder="1" applyAlignment="1">
      <alignment vertical="top"/>
    </xf>
    <xf numFmtId="0" fontId="9" fillId="0" borderId="1" xfId="2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wrapText="1"/>
    </xf>
    <xf numFmtId="0" fontId="9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2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wrapText="1"/>
    </xf>
    <xf numFmtId="0" fontId="5" fillId="0" borderId="0" xfId="1" applyFont="1" applyFill="1" applyAlignment="1">
      <alignment horizontal="right" vertical="top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CCECFF"/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Z200"/>
  <sheetViews>
    <sheetView tabSelected="1" workbookViewId="0"/>
  </sheetViews>
  <sheetFormatPr defaultColWidth="9.109375" defaultRowHeight="15" x14ac:dyDescent="0.25"/>
  <cols>
    <col min="1" max="2" width="0.88671875" style="1" customWidth="1"/>
    <col min="3" max="3" width="4.33203125" style="1" customWidth="1"/>
    <col min="4" max="6" width="9.109375" style="1"/>
    <col min="7" max="7" width="14.33203125" style="1" customWidth="1"/>
    <col min="8" max="12" width="9.109375" style="1"/>
    <col min="13" max="13" width="0.88671875" style="1" customWidth="1"/>
    <col min="14" max="16384" width="9.109375" style="1"/>
  </cols>
  <sheetData>
    <row r="1" spans="1:52" ht="6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6" customHeight="1" x14ac:dyDescent="0.25">
      <c r="A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ht="31.8" customHeight="1" x14ac:dyDescent="0.25">
      <c r="A3" s="5"/>
      <c r="C3" s="19" t="s">
        <v>43</v>
      </c>
      <c r="D3" s="19"/>
      <c r="E3" s="19"/>
      <c r="F3" s="19"/>
      <c r="G3" s="19"/>
      <c r="H3" s="19"/>
      <c r="I3" s="19"/>
      <c r="J3" s="19"/>
      <c r="K3" s="19"/>
      <c r="L3" s="19"/>
      <c r="M3" s="2"/>
      <c r="N3" s="7"/>
      <c r="O3" s="7"/>
      <c r="P3" s="7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x14ac:dyDescent="0.25">
      <c r="A4" s="5"/>
      <c r="C4" s="4"/>
      <c r="D4" s="4"/>
      <c r="E4" s="4"/>
      <c r="F4" s="4"/>
      <c r="G4" s="4"/>
      <c r="H4" s="4"/>
      <c r="I4" s="4"/>
      <c r="J4" s="4"/>
      <c r="K4" s="4"/>
      <c r="L4" s="4"/>
      <c r="M4" s="2"/>
      <c r="N4" s="7"/>
      <c r="O4" s="7"/>
      <c r="P4" s="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31.5" customHeight="1" x14ac:dyDescent="0.3">
      <c r="A5" s="5"/>
      <c r="C5" s="22" t="s">
        <v>0</v>
      </c>
      <c r="D5" s="22"/>
      <c r="E5" s="22"/>
      <c r="F5" s="22"/>
      <c r="G5" s="22"/>
      <c r="H5" s="22"/>
      <c r="I5" s="22"/>
      <c r="J5" s="22"/>
      <c r="K5" s="22"/>
      <c r="L5" s="22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7.399999999999999" x14ac:dyDescent="0.25">
      <c r="A6" s="5"/>
      <c r="C6" s="3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31.5" customHeight="1" x14ac:dyDescent="0.25">
      <c r="A7" s="5"/>
      <c r="C7" s="21" t="s">
        <v>1</v>
      </c>
      <c r="D7" s="20" t="s">
        <v>2</v>
      </c>
      <c r="E7" s="20"/>
      <c r="F7" s="20"/>
      <c r="G7" s="20"/>
      <c r="H7" s="20" t="s">
        <v>3</v>
      </c>
      <c r="I7" s="21" t="s">
        <v>6</v>
      </c>
      <c r="J7" s="21"/>
      <c r="K7" s="21"/>
      <c r="L7" s="21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31.5" customHeight="1" x14ac:dyDescent="0.25">
      <c r="A8" s="5"/>
      <c r="C8" s="21"/>
      <c r="D8" s="20"/>
      <c r="E8" s="20"/>
      <c r="F8" s="20"/>
      <c r="G8" s="20"/>
      <c r="H8" s="20"/>
      <c r="I8" s="21" t="s">
        <v>5</v>
      </c>
      <c r="J8" s="21"/>
      <c r="K8" s="21" t="s">
        <v>4</v>
      </c>
      <c r="L8" s="2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ht="63" customHeight="1" x14ac:dyDescent="0.25">
      <c r="A9" s="5"/>
      <c r="C9" s="8" t="s">
        <v>23</v>
      </c>
      <c r="D9" s="18" t="s">
        <v>10</v>
      </c>
      <c r="E9" s="11"/>
      <c r="F9" s="11"/>
      <c r="G9" s="11"/>
      <c r="H9" s="6" t="s">
        <v>7</v>
      </c>
      <c r="I9" s="14">
        <v>33</v>
      </c>
      <c r="J9" s="14"/>
      <c r="K9" s="14">
        <v>71.5</v>
      </c>
      <c r="L9" s="1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x14ac:dyDescent="0.25">
      <c r="A10" s="5"/>
      <c r="C10" s="8" t="s">
        <v>25</v>
      </c>
      <c r="D10" s="17" t="s">
        <v>8</v>
      </c>
      <c r="E10" s="17"/>
      <c r="F10" s="17"/>
      <c r="G10" s="17"/>
      <c r="H10" s="6" t="s">
        <v>9</v>
      </c>
      <c r="I10" s="13">
        <v>10</v>
      </c>
      <c r="J10" s="13"/>
      <c r="K10" s="12">
        <v>10</v>
      </c>
      <c r="L10" s="12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x14ac:dyDescent="0.25">
      <c r="A11" s="5"/>
      <c r="C11" s="8" t="s">
        <v>24</v>
      </c>
      <c r="D11" s="17"/>
      <c r="E11" s="17"/>
      <c r="F11" s="17"/>
      <c r="G11" s="17"/>
      <c r="H11" s="6" t="s">
        <v>7</v>
      </c>
      <c r="I11" s="9">
        <f>ROUND(I9*I10/(100+I10),2)</f>
        <v>3</v>
      </c>
      <c r="J11" s="9"/>
      <c r="K11" s="9">
        <f>ROUND(K9*K10/(100+K10),2)</f>
        <v>6.5</v>
      </c>
      <c r="L11" s="9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x14ac:dyDescent="0.25">
      <c r="A12" s="5"/>
      <c r="C12" s="8" t="s">
        <v>26</v>
      </c>
      <c r="D12" s="16" t="s">
        <v>17</v>
      </c>
      <c r="E12" s="16"/>
      <c r="F12" s="16"/>
      <c r="G12" s="16"/>
      <c r="H12" s="6" t="s">
        <v>9</v>
      </c>
      <c r="I12" s="13">
        <v>6</v>
      </c>
      <c r="J12" s="13"/>
      <c r="K12" s="12">
        <v>6</v>
      </c>
      <c r="L12" s="12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x14ac:dyDescent="0.25">
      <c r="A13" s="5"/>
      <c r="C13" s="8" t="s">
        <v>27</v>
      </c>
      <c r="D13" s="16"/>
      <c r="E13" s="16"/>
      <c r="F13" s="16"/>
      <c r="G13" s="16"/>
      <c r="H13" s="6" t="s">
        <v>7</v>
      </c>
      <c r="I13" s="9">
        <f>ROUND((I9*I12/100),2)</f>
        <v>1.98</v>
      </c>
      <c r="J13" s="9"/>
      <c r="K13" s="9">
        <f>ROUND((K9*K12/100),2)</f>
        <v>4.29</v>
      </c>
      <c r="L13" s="9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31.5" customHeight="1" x14ac:dyDescent="0.25">
      <c r="A14" s="5"/>
      <c r="C14" s="8" t="s">
        <v>28</v>
      </c>
      <c r="D14" s="16" t="s">
        <v>11</v>
      </c>
      <c r="E14" s="16"/>
      <c r="F14" s="16"/>
      <c r="G14" s="16"/>
      <c r="H14" s="6" t="s">
        <v>7</v>
      </c>
      <c r="I14" s="10">
        <f>I9-I13</f>
        <v>31.02</v>
      </c>
      <c r="J14" s="10"/>
      <c r="K14" s="10">
        <f>K9-K13</f>
        <v>67.209999999999994</v>
      </c>
      <c r="L14" s="10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x14ac:dyDescent="0.25">
      <c r="A15" s="5"/>
      <c r="C15" s="8" t="s">
        <v>29</v>
      </c>
      <c r="D15" s="16" t="s">
        <v>12</v>
      </c>
      <c r="E15" s="16"/>
      <c r="F15" s="16"/>
      <c r="G15" s="16"/>
      <c r="H15" s="6" t="s">
        <v>7</v>
      </c>
      <c r="I15" s="9">
        <f>ROUND(I14*I10/(100+I10),2)</f>
        <v>2.82</v>
      </c>
      <c r="J15" s="9"/>
      <c r="K15" s="9">
        <f>ROUND(K14*K10/(100+K10),2)</f>
        <v>6.11</v>
      </c>
      <c r="L15" s="9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x14ac:dyDescent="0.25">
      <c r="A16" s="5"/>
      <c r="C16" s="8" t="s">
        <v>30</v>
      </c>
      <c r="D16" s="15" t="s">
        <v>13</v>
      </c>
      <c r="E16" s="15"/>
      <c r="F16" s="15"/>
      <c r="G16" s="15"/>
      <c r="H16" s="6" t="s">
        <v>7</v>
      </c>
      <c r="I16" s="9">
        <f>ROUND(I13*I10/(100+I10),2)</f>
        <v>0.18</v>
      </c>
      <c r="J16" s="9"/>
      <c r="K16" s="9">
        <f>ROUND(K13*K10/(100+K10),2)</f>
        <v>0.39</v>
      </c>
      <c r="L16" s="9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31.5" customHeight="1" x14ac:dyDescent="0.25">
      <c r="A17" s="5"/>
      <c r="C17" s="8" t="s">
        <v>31</v>
      </c>
      <c r="D17" s="11" t="s">
        <v>14</v>
      </c>
      <c r="E17" s="11"/>
      <c r="F17" s="11"/>
      <c r="G17" s="11"/>
      <c r="H17" s="6" t="s">
        <v>7</v>
      </c>
      <c r="I17" s="9">
        <f>I14-I15</f>
        <v>28.2</v>
      </c>
      <c r="J17" s="9"/>
      <c r="K17" s="9">
        <f>K14-K15</f>
        <v>61.099999999999994</v>
      </c>
      <c r="L17" s="9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60.75" customHeight="1" x14ac:dyDescent="0.25">
      <c r="A18" s="5"/>
      <c r="C18" s="8" t="s">
        <v>32</v>
      </c>
      <c r="D18" s="11" t="s">
        <v>18</v>
      </c>
      <c r="E18" s="11"/>
      <c r="F18" s="11"/>
      <c r="G18" s="11"/>
      <c r="H18" s="6" t="s">
        <v>7</v>
      </c>
      <c r="I18" s="14">
        <v>26.09</v>
      </c>
      <c r="J18" s="14"/>
      <c r="K18" s="14">
        <v>50</v>
      </c>
      <c r="L18" s="1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31.5" customHeight="1" x14ac:dyDescent="0.25">
      <c r="A19" s="5"/>
      <c r="C19" s="8" t="s">
        <v>33</v>
      </c>
      <c r="D19" s="11" t="s">
        <v>19</v>
      </c>
      <c r="E19" s="11"/>
      <c r="F19" s="11"/>
      <c r="G19" s="11"/>
      <c r="H19" s="6" t="s">
        <v>7</v>
      </c>
      <c r="I19" s="10">
        <f>I17-I18</f>
        <v>2.1099999999999994</v>
      </c>
      <c r="J19" s="10"/>
      <c r="K19" s="10">
        <f>K17-K18</f>
        <v>11.099999999999994</v>
      </c>
      <c r="L19" s="10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x14ac:dyDescent="0.25">
      <c r="A20" s="5"/>
      <c r="C20" s="8" t="s">
        <v>34</v>
      </c>
      <c r="D20" s="11"/>
      <c r="E20" s="11"/>
      <c r="F20" s="11"/>
      <c r="G20" s="11"/>
      <c r="H20" s="6" t="s">
        <v>9</v>
      </c>
      <c r="I20" s="9">
        <f>ROUND(100*I19/I18,2)</f>
        <v>8.09</v>
      </c>
      <c r="J20" s="9"/>
      <c r="K20" s="9">
        <f>ROUND(100*K19/K18,2)</f>
        <v>22.2</v>
      </c>
      <c r="L20" s="9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x14ac:dyDescent="0.25">
      <c r="A21" s="5"/>
      <c r="C21" s="8" t="s">
        <v>35</v>
      </c>
      <c r="D21" s="11" t="s">
        <v>20</v>
      </c>
      <c r="E21" s="11"/>
      <c r="F21" s="11"/>
      <c r="G21" s="11"/>
      <c r="H21" s="6" t="s">
        <v>9</v>
      </c>
      <c r="I21" s="12">
        <v>15</v>
      </c>
      <c r="J21" s="12"/>
      <c r="K21" s="13">
        <v>30</v>
      </c>
      <c r="L21" s="1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31.5" customHeight="1" x14ac:dyDescent="0.25">
      <c r="A22" s="5"/>
      <c r="C22" s="8" t="s">
        <v>36</v>
      </c>
      <c r="D22" s="11"/>
      <c r="E22" s="11"/>
      <c r="F22" s="11"/>
      <c r="G22" s="11"/>
      <c r="H22" s="6" t="s">
        <v>7</v>
      </c>
      <c r="I22" s="9">
        <f>ROUND((I9-I11)*I21/(100+I21),2)</f>
        <v>3.91</v>
      </c>
      <c r="J22" s="9"/>
      <c r="K22" s="9">
        <f>ROUND((K9-K11)*K21/(100+K21),2)</f>
        <v>15</v>
      </c>
      <c r="L22" s="9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31.5" customHeight="1" x14ac:dyDescent="0.25">
      <c r="A23" s="5"/>
      <c r="C23" s="8" t="s">
        <v>37</v>
      </c>
      <c r="D23" s="11" t="s">
        <v>21</v>
      </c>
      <c r="E23" s="11"/>
      <c r="F23" s="11"/>
      <c r="G23" s="11"/>
      <c r="H23" s="6" t="s">
        <v>7</v>
      </c>
      <c r="I23" s="10">
        <f>I22-I19</f>
        <v>1.8000000000000007</v>
      </c>
      <c r="J23" s="10"/>
      <c r="K23" s="10">
        <f>K22-K19</f>
        <v>3.9000000000000057</v>
      </c>
      <c r="L23" s="10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ht="15.75" customHeight="1" x14ac:dyDescent="0.25">
      <c r="A24" s="5"/>
      <c r="C24" s="8" t="s">
        <v>38</v>
      </c>
      <c r="D24" s="11"/>
      <c r="E24" s="11"/>
      <c r="F24" s="11"/>
      <c r="G24" s="11"/>
      <c r="H24" s="6" t="s">
        <v>9</v>
      </c>
      <c r="I24" s="9">
        <f>ROUND(100*I23/I18,2)</f>
        <v>6.9</v>
      </c>
      <c r="J24" s="9"/>
      <c r="K24" s="9">
        <f>ROUND(100*K23/K18,2)</f>
        <v>7.8</v>
      </c>
      <c r="L24" s="9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5.75" customHeight="1" x14ac:dyDescent="0.25">
      <c r="A25" s="5"/>
      <c r="C25" s="8" t="s">
        <v>39</v>
      </c>
      <c r="D25" s="11" t="s">
        <v>22</v>
      </c>
      <c r="E25" s="11"/>
      <c r="F25" s="11"/>
      <c r="G25" s="11"/>
      <c r="H25" s="6" t="s">
        <v>9</v>
      </c>
      <c r="I25" s="13">
        <v>40</v>
      </c>
      <c r="J25" s="13"/>
      <c r="K25" s="13">
        <v>40</v>
      </c>
      <c r="L25" s="1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31.5" customHeight="1" x14ac:dyDescent="0.25">
      <c r="A26" s="5"/>
      <c r="C26" s="8" t="s">
        <v>40</v>
      </c>
      <c r="D26" s="11"/>
      <c r="E26" s="11"/>
      <c r="F26" s="11"/>
      <c r="G26" s="11"/>
      <c r="H26" s="6" t="s">
        <v>7</v>
      </c>
      <c r="I26" s="9">
        <f>ROUND(I19*I25/100,2)</f>
        <v>0.84</v>
      </c>
      <c r="J26" s="9"/>
      <c r="K26" s="9">
        <f>ROUND(K19*K25/100,2)</f>
        <v>4.4400000000000004</v>
      </c>
      <c r="L26" s="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31.5" customHeight="1" x14ac:dyDescent="0.25">
      <c r="A27" s="5"/>
      <c r="C27" s="8" t="s">
        <v>41</v>
      </c>
      <c r="D27" s="11" t="s">
        <v>15</v>
      </c>
      <c r="E27" s="11"/>
      <c r="F27" s="11"/>
      <c r="G27" s="11"/>
      <c r="H27" s="6" t="s">
        <v>7</v>
      </c>
      <c r="I27" s="10">
        <f>I19-I26</f>
        <v>1.2699999999999996</v>
      </c>
      <c r="J27" s="10"/>
      <c r="K27" s="10">
        <f>K19-K26</f>
        <v>6.6599999999999939</v>
      </c>
      <c r="L27" s="10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31.5" customHeight="1" x14ac:dyDescent="0.25">
      <c r="A28" s="5"/>
      <c r="C28" s="8" t="s">
        <v>42</v>
      </c>
      <c r="D28" s="11" t="s">
        <v>16</v>
      </c>
      <c r="E28" s="11"/>
      <c r="F28" s="11"/>
      <c r="G28" s="11"/>
      <c r="H28" s="6" t="s">
        <v>9</v>
      </c>
      <c r="I28" s="9">
        <f>ROUND(100*I27/I14,2)</f>
        <v>4.09</v>
      </c>
      <c r="J28" s="9"/>
      <c r="K28" s="9">
        <f>ROUND(100*K27/K14,2)</f>
        <v>9.91</v>
      </c>
      <c r="L28" s="9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6" customHeight="1" x14ac:dyDescent="0.25">
      <c r="A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</sheetData>
  <mergeCells count="62">
    <mergeCell ref="I14:J14"/>
    <mergeCell ref="K14:L14"/>
    <mergeCell ref="D9:G9"/>
    <mergeCell ref="D14:G14"/>
    <mergeCell ref="C3:L3"/>
    <mergeCell ref="D7:G8"/>
    <mergeCell ref="C7:C8"/>
    <mergeCell ref="H7:H8"/>
    <mergeCell ref="I7:L7"/>
    <mergeCell ref="I8:J8"/>
    <mergeCell ref="K8:L8"/>
    <mergeCell ref="C5:L5"/>
    <mergeCell ref="I13:J13"/>
    <mergeCell ref="K13:L13"/>
    <mergeCell ref="K12:L12"/>
    <mergeCell ref="I12:J12"/>
    <mergeCell ref="D12:G13"/>
    <mergeCell ref="D10:G11"/>
    <mergeCell ref="I9:J9"/>
    <mergeCell ref="K9:L9"/>
    <mergeCell ref="K10:L10"/>
    <mergeCell ref="K11:L11"/>
    <mergeCell ref="I11:J11"/>
    <mergeCell ref="I10:J10"/>
    <mergeCell ref="K15:L15"/>
    <mergeCell ref="I15:J15"/>
    <mergeCell ref="D16:G16"/>
    <mergeCell ref="I16:J16"/>
    <mergeCell ref="K16:L16"/>
    <mergeCell ref="D15:G15"/>
    <mergeCell ref="D17:G17"/>
    <mergeCell ref="D18:G18"/>
    <mergeCell ref="I17:J17"/>
    <mergeCell ref="I18:J18"/>
    <mergeCell ref="K18:L18"/>
    <mergeCell ref="K17:L17"/>
    <mergeCell ref="D19:G20"/>
    <mergeCell ref="D21:G22"/>
    <mergeCell ref="D23:G24"/>
    <mergeCell ref="D25:G26"/>
    <mergeCell ref="D27:G27"/>
    <mergeCell ref="D28:G28"/>
    <mergeCell ref="I19:J19"/>
    <mergeCell ref="K19:L19"/>
    <mergeCell ref="K20:L20"/>
    <mergeCell ref="I20:J20"/>
    <mergeCell ref="I21:J21"/>
    <mergeCell ref="K21:L21"/>
    <mergeCell ref="K22:L22"/>
    <mergeCell ref="I22:J22"/>
    <mergeCell ref="I23:J23"/>
    <mergeCell ref="K23:L23"/>
    <mergeCell ref="K24:L24"/>
    <mergeCell ref="I24:J24"/>
    <mergeCell ref="I25:J25"/>
    <mergeCell ref="K25:L25"/>
    <mergeCell ref="K26:L26"/>
    <mergeCell ref="I26:J26"/>
    <mergeCell ref="I27:J27"/>
    <mergeCell ref="K27:L27"/>
    <mergeCell ref="K28:L28"/>
    <mergeCell ref="I28:J28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Геращенко Ирина</cp:lastModifiedBy>
  <cp:lastPrinted>2017-09-07T08:16:24Z</cp:lastPrinted>
  <dcterms:created xsi:type="dcterms:W3CDTF">2011-03-10T10:20:28Z</dcterms:created>
  <dcterms:modified xsi:type="dcterms:W3CDTF">2021-07-26T06:35:29Z</dcterms:modified>
</cp:coreProperties>
</file>