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 codeName="{8C4F1C90-05EB-6A55-5F09-09C24B55AC0B}"/>
  <workbookPr codeName="ЭтаКнига" defaultThemeVersion="124226"/>
  <bookViews>
    <workbookView xWindow="120" yWindow="105" windowWidth="19020" windowHeight="11640" tabRatio="791"/>
  </bookViews>
  <sheets>
    <sheet name="Говядина" sheetId="1" r:id="rId1"/>
    <sheet name="Свинина" sheetId="16" r:id="rId2"/>
  </sheets>
  <calcPr calcId="144525"/>
</workbook>
</file>

<file path=xl/calcChain.xml><?xml version="1.0" encoding="utf-8"?>
<calcChain xmlns="http://schemas.openxmlformats.org/spreadsheetml/2006/main">
  <c r="M47" i="16" l="1"/>
  <c r="K47" i="16"/>
  <c r="K51" i="16" s="1"/>
  <c r="J47" i="16"/>
  <c r="J51" i="16" s="1"/>
  <c r="I47" i="16"/>
  <c r="I51" i="16" s="1"/>
  <c r="H47" i="16"/>
  <c r="H51" i="16" s="1"/>
  <c r="G46" i="16"/>
  <c r="G45" i="16"/>
  <c r="G44" i="16"/>
  <c r="G43" i="16"/>
  <c r="G42" i="16"/>
  <c r="G41" i="16"/>
  <c r="G40" i="16"/>
  <c r="G39" i="16"/>
  <c r="G38" i="16"/>
  <c r="G37" i="16"/>
  <c r="G36" i="16"/>
  <c r="G35" i="16"/>
  <c r="G34" i="16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O17" i="16" s="1"/>
  <c r="K51" i="1"/>
  <c r="J51" i="1"/>
  <c r="I51" i="1"/>
  <c r="H51" i="1"/>
  <c r="G51" i="1" s="1"/>
  <c r="M47" i="1"/>
  <c r="K47" i="1"/>
  <c r="J47" i="1"/>
  <c r="I47" i="1"/>
  <c r="H47" i="1"/>
  <c r="G47" i="1" s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O17" i="1" s="1"/>
  <c r="N18" i="1" s="1"/>
  <c r="N18" i="16" l="1"/>
  <c r="G51" i="16"/>
  <c r="N19" i="16"/>
  <c r="N20" i="16" s="1"/>
  <c r="N21" i="16" s="1"/>
  <c r="N22" i="16" s="1"/>
  <c r="N23" i="16" s="1"/>
  <c r="N24" i="16" s="1"/>
  <c r="N25" i="16" s="1"/>
  <c r="N26" i="16" s="1"/>
  <c r="N27" i="16" s="1"/>
  <c r="N28" i="16" s="1"/>
  <c r="N29" i="16" s="1"/>
  <c r="N30" i="16" s="1"/>
  <c r="N31" i="16" s="1"/>
  <c r="N32" i="16" s="1"/>
  <c r="N33" i="16" s="1"/>
  <c r="N34" i="16" s="1"/>
  <c r="N35" i="16" s="1"/>
  <c r="N36" i="16" s="1"/>
  <c r="N37" i="16" s="1"/>
  <c r="N38" i="16" s="1"/>
  <c r="N39" i="16" s="1"/>
  <c r="N40" i="16" s="1"/>
  <c r="N41" i="16" s="1"/>
  <c r="N42" i="16" s="1"/>
  <c r="N43" i="16" s="1"/>
  <c r="N44" i="16" s="1"/>
  <c r="N45" i="16" s="1"/>
  <c r="N46" i="16" s="1"/>
  <c r="G47" i="16"/>
  <c r="N53" i="1"/>
  <c r="N56" i="1" s="1"/>
  <c r="F58" i="1" s="1"/>
  <c r="O46" i="1" s="1"/>
  <c r="O47" i="1" s="1"/>
  <c r="N19" i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6" l="1"/>
  <c r="N53" i="16" s="1"/>
  <c r="N56" i="16" s="1"/>
  <c r="F58" i="16" s="1"/>
  <c r="O46" i="16" s="1"/>
  <c r="O47" i="16" s="1"/>
  <c r="N47" i="1"/>
</calcChain>
</file>

<file path=xl/sharedStrings.xml><?xml version="1.0" encoding="utf-8"?>
<sst xmlns="http://schemas.openxmlformats.org/spreadsheetml/2006/main" count="90" uniqueCount="42">
  <si>
    <t>ЖУРНАЛ</t>
  </si>
  <si>
    <t>учета и начисления естественной убыли по нормам при замораживании охлажденных, полностью оттаявших,</t>
  </si>
  <si>
    <t>домораживании частично оттаявших и при хранении мороженых мяса и субпродуктов</t>
  </si>
  <si>
    <t>на</t>
  </si>
  <si>
    <t>холодильниках</t>
  </si>
  <si>
    <t>Наименование</t>
  </si>
  <si>
    <t>(в килограммах)</t>
  </si>
  <si>
    <t>Дата поступления (число, месяц, год)</t>
  </si>
  <si>
    <t>Итого за месяц</t>
  </si>
  <si>
    <t>(вид, категория, назначение)</t>
  </si>
  <si>
    <t>говядина первой категории для передачи в производство</t>
  </si>
  <si>
    <t>Номер приемного документа (товарно-транспортная накладная, акт закупки)</t>
  </si>
  <si>
    <t>Остаток на начало месяца</t>
  </si>
  <si>
    <t>без учета НЕУ</t>
  </si>
  <si>
    <t>за вычетом НЕУ</t>
  </si>
  <si>
    <t>всего</t>
  </si>
  <si>
    <t>в том числе с температурой, °С</t>
  </si>
  <si>
    <t>минус 1,5 и выше</t>
  </si>
  <si>
    <t>от минус 1,6 до минус 7,9</t>
  </si>
  <si>
    <t>Поступило мяса и субпродуктов</t>
  </si>
  <si>
    <t>Номер расходного документа (накладная на внутреннее перемещение)</t>
  </si>
  <si>
    <t>Отпущено мороже-ного мяса</t>
  </si>
  <si>
    <t>Остатки на конец суток</t>
  </si>
  <si>
    <t>без вычета НЕУ</t>
  </si>
  <si>
    <t>%</t>
  </si>
  <si>
    <t>кг</t>
  </si>
  <si>
    <t>Естественная убыль по нормам на замораживание и домораживание:</t>
  </si>
  <si>
    <t>Естественная убыль по нормам при хранении</t>
  </si>
  <si>
    <t>мороженой говядины первой категории</t>
  </si>
  <si>
    <t>Всего естественной убыли при замораживании, домораживании и хранении</t>
  </si>
  <si>
    <t>за ноябрь 2021 г.</t>
  </si>
  <si>
    <t>Остаток на</t>
  </si>
  <si>
    <t>1 декабря 2021 г.</t>
  </si>
  <si>
    <t>Бухгалтер</t>
  </si>
  <si>
    <t>(подпись)</t>
  </si>
  <si>
    <t>(инициалы, фамилия)</t>
  </si>
  <si>
    <t>свинина первой категории для передачи в производство</t>
  </si>
  <si>
    <t>мороженой свинины первой категории</t>
  </si>
  <si>
    <t>Заморо-жено из охлаж-денного мяса</t>
  </si>
  <si>
    <t>минус 8 
и ниже</t>
  </si>
  <si>
    <t>Подготовлено редакцией Правовой платформы «Бизнес-Инфо» 
(ООО «Профессиональные правовые системы»)</t>
  </si>
  <si>
    <t>А.Л.Липатова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</si>
</sst>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9">
    <font>
      <sz val="10"/>
      <name val="Arial Cyr"/>
      <charset val="204"/>
    </font>
    <font>
      <sz val="12"/>
      <name val="B_info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i/>
      <sz val="9"/>
      <color indexed="18"/>
      <name val="Times New Roman"/>
      <family val="1"/>
      <charset val="204"/>
    </font>
    <font>
      <sz val="10"/>
      <name val="Arial Cyr"/>
      <charset val="204"/>
    </font>
    <font>
      <b/>
      <sz val="10"/>
      <color theme="1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5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1" applyFont="1" applyFill="1" applyAlignment="1">
      <alignment horizontal="right" vertical="top" wrapText="1"/>
    </xf>
    <xf numFmtId="0" fontId="4" fillId="0" borderId="0" xfId="1" applyFont="1" applyFill="1" applyAlignment="1">
      <alignment horizontal="right" vertical="top" wrapText="1"/>
    </xf>
    <xf numFmtId="0" fontId="0" fillId="0" borderId="0" xfId="0" applyFill="1"/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/>
    </xf>
    <xf numFmtId="43" fontId="0" fillId="0" borderId="0" xfId="2" applyFont="1" applyFill="1" applyBorder="1" applyAlignment="1">
      <alignment horizontal="center" vertical="top"/>
    </xf>
    <xf numFmtId="43" fontId="0" fillId="0" borderId="0" xfId="0" applyNumberFormat="1" applyFill="1" applyBorder="1" applyAlignment="1">
      <alignment horizontal="center" vertical="top"/>
    </xf>
    <xf numFmtId="0" fontId="1" fillId="2" borderId="0" xfId="0" applyFont="1" applyFill="1"/>
    <xf numFmtId="0" fontId="0" fillId="2" borderId="0" xfId="0" applyFill="1"/>
    <xf numFmtId="0" fontId="0" fillId="0" borderId="0" xfId="0" applyFill="1" applyAlignment="1">
      <alignment horizontal="center"/>
    </xf>
    <xf numFmtId="0" fontId="7" fillId="0" borderId="0" xfId="0" applyFont="1" applyFill="1" applyBorder="1" applyAlignment="1">
      <alignment horizontal="right" vertical="top" wrapText="1"/>
    </xf>
    <xf numFmtId="0" fontId="0" fillId="0" borderId="0" xfId="0" applyFill="1" applyBorder="1" applyAlignment="1">
      <alignment horizontal="right" vertical="top"/>
    </xf>
    <xf numFmtId="0" fontId="0" fillId="0" borderId="3" xfId="0" applyFill="1" applyBorder="1" applyAlignment="1">
      <alignment horizontal="center"/>
    </xf>
    <xf numFmtId="0" fontId="0" fillId="0" borderId="3" xfId="0" applyFill="1" applyBorder="1"/>
    <xf numFmtId="164" fontId="0" fillId="0" borderId="3" xfId="2" applyNumberFormat="1" applyFont="1" applyFill="1" applyBorder="1"/>
    <xf numFmtId="0" fontId="0" fillId="4" borderId="3" xfId="0" applyFill="1" applyBorder="1" applyAlignment="1">
      <alignment horizontal="center" vertical="top" wrapText="1"/>
    </xf>
    <xf numFmtId="0" fontId="0" fillId="4" borderId="3" xfId="0" applyFill="1" applyBorder="1" applyAlignment="1">
      <alignment horizontal="center"/>
    </xf>
    <xf numFmtId="164" fontId="0" fillId="3" borderId="3" xfId="2" applyNumberFormat="1" applyFont="1" applyFill="1" applyBorder="1"/>
    <xf numFmtId="14" fontId="0" fillId="3" borderId="3" xfId="0" applyNumberFormat="1" applyFill="1" applyBorder="1" applyAlignment="1">
      <alignment horizontal="center"/>
    </xf>
    <xf numFmtId="0" fontId="0" fillId="0" borderId="3" xfId="0" applyFill="1" applyBorder="1" applyAlignment="1">
      <alignment horizontal="right"/>
    </xf>
    <xf numFmtId="2" fontId="0" fillId="0" borderId="3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Alignment="1">
      <alignment horizontal="right"/>
    </xf>
    <xf numFmtId="164" fontId="0" fillId="0" borderId="3" xfId="0" applyNumberFormat="1" applyFill="1" applyBorder="1"/>
    <xf numFmtId="0" fontId="8" fillId="0" borderId="1" xfId="0" applyFont="1" applyFill="1" applyBorder="1" applyAlignment="1">
      <alignment horizontal="center"/>
    </xf>
    <xf numFmtId="0" fontId="4" fillId="2" borderId="0" xfId="1" applyFont="1" applyFill="1" applyAlignment="1">
      <alignment horizontal="right" vertical="top" wrapText="1"/>
    </xf>
    <xf numFmtId="0" fontId="0" fillId="3" borderId="3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right"/>
    </xf>
    <xf numFmtId="0" fontId="8" fillId="3" borderId="1" xfId="0" applyFont="1" applyFill="1" applyBorder="1" applyAlignment="1">
      <alignment horizontal="center"/>
    </xf>
    <xf numFmtId="0" fontId="0" fillId="4" borderId="3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left"/>
    </xf>
    <xf numFmtId="0" fontId="0" fillId="0" borderId="0" xfId="0" applyFill="1" applyBorder="1" applyAlignment="1">
      <alignment horizontal="right" vertical="top"/>
    </xf>
    <xf numFmtId="0" fontId="8" fillId="3" borderId="1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center" vertical="top" wrapText="1"/>
    </xf>
    <xf numFmtId="0" fontId="4" fillId="0" borderId="0" xfId="1" applyFont="1" applyFill="1" applyAlignment="1">
      <alignment horizontal="right" vertical="top" wrapText="1"/>
    </xf>
    <xf numFmtId="0" fontId="6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colors>
    <mruColors>
      <color rgb="FFCCFFFF"/>
      <color rgb="FFCCFFCC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C200"/>
  <sheetViews>
    <sheetView showGridLines="0" tabSelected="1" workbookViewId="0"/>
  </sheetViews>
  <sheetFormatPr defaultRowHeight="12.75"/>
  <cols>
    <col min="1" max="2" width="0.85546875" customWidth="1"/>
    <col min="3" max="3" width="12" customWidth="1"/>
    <col min="4" max="4" width="12.140625" customWidth="1"/>
    <col min="5" max="8" width="9.140625" customWidth="1"/>
    <col min="9" max="9" width="9.85546875" customWidth="1"/>
    <col min="12" max="12" width="13.7109375" customWidth="1"/>
    <col min="13" max="13" width="9.85546875" customWidth="1"/>
    <col min="14" max="14" width="10.28515625" customWidth="1"/>
    <col min="15" max="15" width="9.140625" customWidth="1"/>
    <col min="16" max="16" width="0.85546875" customWidth="1"/>
  </cols>
  <sheetData>
    <row r="1" spans="1:81" ht="6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3"/>
      <c r="CB1" s="3"/>
      <c r="CC1" s="3"/>
    </row>
    <row r="2" spans="1:81" ht="6" customHeight="1">
      <c r="A2" s="10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3"/>
      <c r="CB2" s="3"/>
      <c r="CC2" s="3"/>
    </row>
    <row r="3" spans="1:81" ht="25.5" customHeight="1">
      <c r="A3" s="10"/>
      <c r="B3" s="3"/>
      <c r="C3" s="41" t="s">
        <v>40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1"/>
      <c r="Q3" s="28"/>
      <c r="R3" s="28"/>
      <c r="S3" s="28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3"/>
      <c r="CB3" s="3"/>
      <c r="CC3" s="3"/>
    </row>
    <row r="4" spans="1:81">
      <c r="A4" s="10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3"/>
      <c r="CB4" s="3"/>
      <c r="CC4" s="3"/>
    </row>
    <row r="5" spans="1:81" ht="12.75" customHeight="1">
      <c r="A5" s="10"/>
      <c r="B5" s="3"/>
      <c r="C5" s="42" t="s">
        <v>0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3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3"/>
      <c r="CB5" s="3"/>
      <c r="CC5" s="3"/>
    </row>
    <row r="6" spans="1:81">
      <c r="A6" s="10"/>
      <c r="B6" s="3"/>
      <c r="C6" s="43" t="s">
        <v>1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3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3"/>
      <c r="CB6" s="3"/>
      <c r="CC6" s="3"/>
    </row>
    <row r="7" spans="1:81" ht="12.75" customHeight="1">
      <c r="A7" s="10"/>
      <c r="B7" s="3"/>
      <c r="C7" s="44" t="s">
        <v>2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3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3"/>
      <c r="CB7" s="3"/>
      <c r="CC7" s="3"/>
    </row>
    <row r="8" spans="1:81" ht="12.75" customHeight="1">
      <c r="A8" s="10"/>
      <c r="B8" s="3"/>
      <c r="C8" s="5"/>
      <c r="D8" s="5"/>
      <c r="E8" s="5"/>
      <c r="F8" s="5"/>
      <c r="G8" s="12" t="s">
        <v>3</v>
      </c>
      <c r="H8" s="46"/>
      <c r="I8" s="46"/>
      <c r="J8" s="45" t="s">
        <v>4</v>
      </c>
      <c r="K8" s="45"/>
      <c r="L8" s="5"/>
      <c r="M8" s="5"/>
      <c r="N8" s="5"/>
      <c r="O8" s="5"/>
      <c r="P8" s="3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3"/>
      <c r="CB8" s="3"/>
      <c r="CC8" s="3"/>
    </row>
    <row r="9" spans="1:81" ht="12.75" customHeight="1">
      <c r="A9" s="10"/>
      <c r="B9" s="3"/>
      <c r="C9" s="4"/>
      <c r="D9" s="6"/>
      <c r="E9" s="6"/>
      <c r="F9" s="4"/>
      <c r="G9" s="4"/>
      <c r="H9" s="4"/>
      <c r="I9" s="4"/>
      <c r="J9" s="7"/>
      <c r="K9" s="7"/>
      <c r="L9" s="7"/>
      <c r="M9" s="7"/>
      <c r="N9" s="7"/>
      <c r="O9" s="7"/>
      <c r="P9" s="3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3"/>
      <c r="CB9" s="3"/>
      <c r="CC9" s="3"/>
    </row>
    <row r="10" spans="1:81" ht="12.75" customHeight="1">
      <c r="A10" s="10"/>
      <c r="B10" s="3"/>
      <c r="C10" s="38" t="s">
        <v>5</v>
      </c>
      <c r="D10" s="38"/>
      <c r="E10" s="39" t="s">
        <v>10</v>
      </c>
      <c r="F10" s="39"/>
      <c r="G10" s="39"/>
      <c r="H10" s="39"/>
      <c r="I10" s="39"/>
      <c r="J10" s="39"/>
      <c r="K10" s="39"/>
      <c r="L10" s="39"/>
      <c r="M10" s="39"/>
      <c r="N10" s="4"/>
      <c r="O10" s="4"/>
      <c r="P10" s="3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3"/>
      <c r="CB10" s="3"/>
      <c r="CC10" s="3"/>
    </row>
    <row r="11" spans="1:81">
      <c r="A11" s="10"/>
      <c r="B11" s="3"/>
      <c r="C11" s="4"/>
      <c r="D11" s="6"/>
      <c r="E11" s="40" t="s">
        <v>9</v>
      </c>
      <c r="F11" s="40"/>
      <c r="G11" s="40"/>
      <c r="H11" s="40"/>
      <c r="I11" s="40"/>
      <c r="J11" s="40"/>
      <c r="K11" s="40"/>
      <c r="L11" s="40"/>
      <c r="M11" s="40"/>
      <c r="N11" s="4"/>
      <c r="O11" s="4"/>
      <c r="P11" s="3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3"/>
      <c r="CB11" s="3"/>
      <c r="CC11" s="3"/>
    </row>
    <row r="12" spans="1:81" ht="12.75" customHeight="1">
      <c r="A12" s="10"/>
      <c r="B12" s="3"/>
      <c r="C12" s="4"/>
      <c r="D12" s="6"/>
      <c r="E12" s="6"/>
      <c r="F12" s="4"/>
      <c r="G12" s="4"/>
      <c r="H12" s="4"/>
      <c r="I12" s="4"/>
      <c r="J12" s="8"/>
      <c r="K12" s="4"/>
      <c r="L12" s="4"/>
      <c r="M12" s="8"/>
      <c r="N12" s="4"/>
      <c r="O12" s="13" t="s">
        <v>6</v>
      </c>
      <c r="P12" s="3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3"/>
      <c r="CB12" s="3"/>
      <c r="CC12" s="3"/>
    </row>
    <row r="13" spans="1:81" ht="25.5" customHeight="1">
      <c r="A13" s="10"/>
      <c r="B13" s="3"/>
      <c r="C13" s="36" t="s">
        <v>7</v>
      </c>
      <c r="D13" s="36" t="s">
        <v>11</v>
      </c>
      <c r="E13" s="36" t="s">
        <v>12</v>
      </c>
      <c r="F13" s="36"/>
      <c r="G13" s="36" t="s">
        <v>19</v>
      </c>
      <c r="H13" s="36"/>
      <c r="I13" s="36"/>
      <c r="J13" s="36"/>
      <c r="K13" s="36" t="s">
        <v>38</v>
      </c>
      <c r="L13" s="36" t="s">
        <v>20</v>
      </c>
      <c r="M13" s="36" t="s">
        <v>21</v>
      </c>
      <c r="N13" s="36" t="s">
        <v>22</v>
      </c>
      <c r="O13" s="36"/>
      <c r="P13" s="3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3"/>
      <c r="CB13" s="3"/>
      <c r="CC13" s="3"/>
    </row>
    <row r="14" spans="1:81">
      <c r="A14" s="10"/>
      <c r="B14" s="3"/>
      <c r="C14" s="36"/>
      <c r="D14" s="36"/>
      <c r="E14" s="36" t="s">
        <v>13</v>
      </c>
      <c r="F14" s="36" t="s">
        <v>14</v>
      </c>
      <c r="G14" s="36" t="s">
        <v>15</v>
      </c>
      <c r="H14" s="36" t="s">
        <v>16</v>
      </c>
      <c r="I14" s="36"/>
      <c r="J14" s="36"/>
      <c r="K14" s="36"/>
      <c r="L14" s="36"/>
      <c r="M14" s="36"/>
      <c r="N14" s="36" t="s">
        <v>23</v>
      </c>
      <c r="O14" s="36" t="s">
        <v>14</v>
      </c>
      <c r="P14" s="3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3"/>
      <c r="CB14" s="3"/>
      <c r="CC14" s="3"/>
    </row>
    <row r="15" spans="1:81" ht="58.5" customHeight="1">
      <c r="A15" s="10"/>
      <c r="B15" s="3"/>
      <c r="C15" s="36"/>
      <c r="D15" s="36"/>
      <c r="E15" s="36"/>
      <c r="F15" s="36"/>
      <c r="G15" s="36"/>
      <c r="H15" s="17" t="s">
        <v>17</v>
      </c>
      <c r="I15" s="17" t="s">
        <v>18</v>
      </c>
      <c r="J15" s="17" t="s">
        <v>39</v>
      </c>
      <c r="K15" s="36"/>
      <c r="L15" s="36"/>
      <c r="M15" s="36"/>
      <c r="N15" s="36"/>
      <c r="O15" s="36"/>
      <c r="P15" s="3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3"/>
      <c r="CB15" s="3"/>
      <c r="CC15" s="3"/>
    </row>
    <row r="16" spans="1:81">
      <c r="A16" s="10"/>
      <c r="B16" s="3"/>
      <c r="C16" s="18">
        <v>1</v>
      </c>
      <c r="D16" s="18">
        <v>2</v>
      </c>
      <c r="E16" s="18">
        <v>3</v>
      </c>
      <c r="F16" s="18">
        <v>4</v>
      </c>
      <c r="G16" s="18">
        <v>5</v>
      </c>
      <c r="H16" s="18">
        <v>6</v>
      </c>
      <c r="I16" s="18">
        <v>7</v>
      </c>
      <c r="J16" s="18">
        <v>8</v>
      </c>
      <c r="K16" s="18">
        <v>9</v>
      </c>
      <c r="L16" s="18">
        <v>10</v>
      </c>
      <c r="M16" s="18">
        <v>11</v>
      </c>
      <c r="N16" s="18">
        <v>12</v>
      </c>
      <c r="O16" s="18">
        <v>13</v>
      </c>
      <c r="P16" s="3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3"/>
      <c r="CB16" s="3"/>
      <c r="CC16" s="3"/>
    </row>
    <row r="17" spans="1:81">
      <c r="A17" s="10"/>
      <c r="B17" s="3"/>
      <c r="C17" s="20">
        <v>44501</v>
      </c>
      <c r="D17" s="29"/>
      <c r="E17" s="19">
        <v>12300</v>
      </c>
      <c r="F17" s="19">
        <v>12000</v>
      </c>
      <c r="G17" s="16">
        <f>SUM(H17:J17)</f>
        <v>0</v>
      </c>
      <c r="H17" s="19"/>
      <c r="I17" s="19"/>
      <c r="J17" s="19"/>
      <c r="K17" s="19"/>
      <c r="L17" s="29"/>
      <c r="M17" s="19"/>
      <c r="N17" s="16"/>
      <c r="O17" s="16">
        <f>F17+G17+K17-M17</f>
        <v>12000</v>
      </c>
      <c r="P17" s="3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3"/>
      <c r="CB17" s="3"/>
      <c r="CC17" s="3"/>
    </row>
    <row r="18" spans="1:81">
      <c r="A18" s="10"/>
      <c r="B18" s="3"/>
      <c r="C18" s="20">
        <v>44502</v>
      </c>
      <c r="D18" s="29">
        <v>1754830</v>
      </c>
      <c r="E18" s="16"/>
      <c r="F18" s="16"/>
      <c r="G18" s="16">
        <f t="shared" ref="G18:G47" si="0">SUM(H18:J18)</f>
        <v>13000</v>
      </c>
      <c r="H18" s="19"/>
      <c r="I18" s="19">
        <v>3000</v>
      </c>
      <c r="J18" s="19">
        <v>10000</v>
      </c>
      <c r="K18" s="19"/>
      <c r="L18" s="29"/>
      <c r="M18" s="19"/>
      <c r="N18" s="16">
        <f>O17+G18+K18-M18</f>
        <v>25000</v>
      </c>
      <c r="O18" s="16"/>
      <c r="P18" s="3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3"/>
      <c r="CB18" s="3"/>
      <c r="CC18" s="3"/>
    </row>
    <row r="19" spans="1:81">
      <c r="A19" s="10"/>
      <c r="B19" s="3"/>
      <c r="C19" s="20">
        <v>44503</v>
      </c>
      <c r="D19" s="29"/>
      <c r="E19" s="16"/>
      <c r="F19" s="16"/>
      <c r="G19" s="16">
        <f t="shared" si="0"/>
        <v>0</v>
      </c>
      <c r="H19" s="19"/>
      <c r="I19" s="19"/>
      <c r="J19" s="19"/>
      <c r="K19" s="19"/>
      <c r="L19" s="29">
        <v>104</v>
      </c>
      <c r="M19" s="19">
        <v>13000</v>
      </c>
      <c r="N19" s="16">
        <f t="shared" ref="N19:N45" si="1">N18+G19+K19-M19</f>
        <v>12000</v>
      </c>
      <c r="O19" s="16"/>
      <c r="P19" s="3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3"/>
      <c r="CB19" s="3"/>
      <c r="CC19" s="3"/>
    </row>
    <row r="20" spans="1:81">
      <c r="A20" s="10"/>
      <c r="B20" s="3"/>
      <c r="C20" s="20">
        <v>44504</v>
      </c>
      <c r="D20" s="29">
        <v>1754838</v>
      </c>
      <c r="E20" s="16"/>
      <c r="F20" s="16"/>
      <c r="G20" s="16">
        <f t="shared" si="0"/>
        <v>2000</v>
      </c>
      <c r="H20" s="19"/>
      <c r="I20" s="19"/>
      <c r="J20" s="19">
        <v>2000</v>
      </c>
      <c r="K20" s="19"/>
      <c r="L20" s="29"/>
      <c r="M20" s="19"/>
      <c r="N20" s="16">
        <f t="shared" si="1"/>
        <v>14000</v>
      </c>
      <c r="O20" s="16"/>
      <c r="P20" s="3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3"/>
      <c r="CB20" s="3"/>
      <c r="CC20" s="3"/>
    </row>
    <row r="21" spans="1:81">
      <c r="A21" s="10"/>
      <c r="B21" s="3"/>
      <c r="C21" s="20">
        <v>44505</v>
      </c>
      <c r="D21" s="29"/>
      <c r="E21" s="16"/>
      <c r="F21" s="16"/>
      <c r="G21" s="16">
        <f t="shared" si="0"/>
        <v>0</v>
      </c>
      <c r="H21" s="19"/>
      <c r="I21" s="19"/>
      <c r="J21" s="19"/>
      <c r="K21" s="19"/>
      <c r="L21" s="29"/>
      <c r="M21" s="19"/>
      <c r="N21" s="16">
        <f t="shared" si="1"/>
        <v>14000</v>
      </c>
      <c r="O21" s="16"/>
      <c r="P21" s="3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3"/>
      <c r="CB21" s="3"/>
      <c r="CC21" s="3"/>
    </row>
    <row r="22" spans="1:81">
      <c r="A22" s="10"/>
      <c r="B22" s="3"/>
      <c r="C22" s="20">
        <v>44506</v>
      </c>
      <c r="D22" s="29"/>
      <c r="E22" s="16"/>
      <c r="F22" s="16"/>
      <c r="G22" s="16">
        <f t="shared" si="0"/>
        <v>0</v>
      </c>
      <c r="H22" s="19"/>
      <c r="I22" s="19"/>
      <c r="J22" s="19"/>
      <c r="K22" s="19"/>
      <c r="L22" s="29"/>
      <c r="M22" s="19"/>
      <c r="N22" s="16">
        <f t="shared" si="1"/>
        <v>14000</v>
      </c>
      <c r="O22" s="16"/>
      <c r="P22" s="3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3"/>
      <c r="CB22" s="3"/>
      <c r="CC22" s="3"/>
    </row>
    <row r="23" spans="1:81">
      <c r="A23" s="10"/>
      <c r="B23" s="3"/>
      <c r="C23" s="20">
        <v>44507</v>
      </c>
      <c r="D23" s="29"/>
      <c r="E23" s="16"/>
      <c r="F23" s="16"/>
      <c r="G23" s="16">
        <f t="shared" si="0"/>
        <v>0</v>
      </c>
      <c r="H23" s="19"/>
      <c r="I23" s="19"/>
      <c r="J23" s="19"/>
      <c r="K23" s="19"/>
      <c r="L23" s="29"/>
      <c r="M23" s="19"/>
      <c r="N23" s="16">
        <f t="shared" si="1"/>
        <v>14000</v>
      </c>
      <c r="O23" s="16"/>
      <c r="P23" s="3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3"/>
      <c r="CB23" s="3"/>
      <c r="CC23" s="3"/>
    </row>
    <row r="24" spans="1:81">
      <c r="A24" s="10"/>
      <c r="B24" s="3"/>
      <c r="C24" s="20">
        <v>44508</v>
      </c>
      <c r="D24" s="29"/>
      <c r="E24" s="16"/>
      <c r="F24" s="16"/>
      <c r="G24" s="16">
        <f t="shared" si="0"/>
        <v>0</v>
      </c>
      <c r="H24" s="19"/>
      <c r="I24" s="19"/>
      <c r="J24" s="19"/>
      <c r="K24" s="19"/>
      <c r="L24" s="29"/>
      <c r="M24" s="19"/>
      <c r="N24" s="16">
        <f t="shared" si="1"/>
        <v>14000</v>
      </c>
      <c r="O24" s="16"/>
      <c r="P24" s="3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3"/>
      <c r="CB24" s="3"/>
      <c r="CC24" s="3"/>
    </row>
    <row r="25" spans="1:81">
      <c r="A25" s="10"/>
      <c r="B25" s="3"/>
      <c r="C25" s="20">
        <v>44509</v>
      </c>
      <c r="D25" s="29">
        <v>1290908</v>
      </c>
      <c r="E25" s="16"/>
      <c r="F25" s="16"/>
      <c r="G25" s="16">
        <f t="shared" si="0"/>
        <v>10000</v>
      </c>
      <c r="H25" s="19">
        <v>6000</v>
      </c>
      <c r="I25" s="19">
        <v>4000</v>
      </c>
      <c r="J25" s="19"/>
      <c r="K25" s="19"/>
      <c r="L25" s="29">
        <v>108</v>
      </c>
      <c r="M25" s="19">
        <v>20000</v>
      </c>
      <c r="N25" s="16">
        <f t="shared" si="1"/>
        <v>4000</v>
      </c>
      <c r="O25" s="16"/>
      <c r="P25" s="3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3"/>
      <c r="CB25" s="3"/>
      <c r="CC25" s="3"/>
    </row>
    <row r="26" spans="1:81">
      <c r="A26" s="10"/>
      <c r="B26" s="3"/>
      <c r="C26" s="20">
        <v>44510</v>
      </c>
      <c r="D26" s="29">
        <v>1089743</v>
      </c>
      <c r="E26" s="16"/>
      <c r="F26" s="16"/>
      <c r="G26" s="16">
        <f t="shared" si="0"/>
        <v>0</v>
      </c>
      <c r="H26" s="19"/>
      <c r="I26" s="19"/>
      <c r="J26" s="19"/>
      <c r="K26" s="19">
        <v>5000</v>
      </c>
      <c r="L26" s="29"/>
      <c r="M26" s="19"/>
      <c r="N26" s="16">
        <f t="shared" si="1"/>
        <v>9000</v>
      </c>
      <c r="O26" s="16"/>
      <c r="P26" s="3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3"/>
      <c r="CB26" s="3"/>
      <c r="CC26" s="3"/>
    </row>
    <row r="27" spans="1:81">
      <c r="A27" s="10"/>
      <c r="B27" s="3"/>
      <c r="C27" s="20">
        <v>44511</v>
      </c>
      <c r="D27" s="29"/>
      <c r="E27" s="16"/>
      <c r="F27" s="16"/>
      <c r="G27" s="16">
        <f t="shared" si="0"/>
        <v>0</v>
      </c>
      <c r="H27" s="19"/>
      <c r="I27" s="19"/>
      <c r="J27" s="19"/>
      <c r="K27" s="19"/>
      <c r="L27" s="29">
        <v>110</v>
      </c>
      <c r="M27" s="19">
        <v>7000</v>
      </c>
      <c r="N27" s="16">
        <f t="shared" si="1"/>
        <v>2000</v>
      </c>
      <c r="O27" s="16"/>
      <c r="P27" s="3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3"/>
      <c r="CB27" s="3"/>
      <c r="CC27" s="3"/>
    </row>
    <row r="28" spans="1:81">
      <c r="A28" s="10"/>
      <c r="B28" s="3"/>
      <c r="C28" s="20">
        <v>44512</v>
      </c>
      <c r="D28" s="29"/>
      <c r="E28" s="16"/>
      <c r="F28" s="16"/>
      <c r="G28" s="16">
        <f t="shared" si="0"/>
        <v>0</v>
      </c>
      <c r="H28" s="19"/>
      <c r="I28" s="19"/>
      <c r="J28" s="19"/>
      <c r="K28" s="19"/>
      <c r="L28" s="29"/>
      <c r="M28" s="19"/>
      <c r="N28" s="16">
        <f t="shared" si="1"/>
        <v>2000</v>
      </c>
      <c r="O28" s="16"/>
      <c r="P28" s="3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3"/>
      <c r="CB28" s="3"/>
      <c r="CC28" s="3"/>
    </row>
    <row r="29" spans="1:81">
      <c r="A29" s="10"/>
      <c r="B29" s="3"/>
      <c r="C29" s="20">
        <v>44513</v>
      </c>
      <c r="D29" s="29"/>
      <c r="E29" s="16"/>
      <c r="F29" s="16"/>
      <c r="G29" s="16">
        <f t="shared" si="0"/>
        <v>0</v>
      </c>
      <c r="H29" s="19"/>
      <c r="I29" s="19"/>
      <c r="J29" s="19"/>
      <c r="K29" s="19"/>
      <c r="L29" s="29"/>
      <c r="M29" s="19"/>
      <c r="N29" s="16">
        <f t="shared" si="1"/>
        <v>2000</v>
      </c>
      <c r="O29" s="16"/>
      <c r="P29" s="3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3"/>
      <c r="CB29" s="3"/>
      <c r="CC29" s="3"/>
    </row>
    <row r="30" spans="1:81">
      <c r="A30" s="10"/>
      <c r="B30" s="3"/>
      <c r="C30" s="20">
        <v>44514</v>
      </c>
      <c r="D30" s="29"/>
      <c r="E30" s="16"/>
      <c r="F30" s="16"/>
      <c r="G30" s="16">
        <f t="shared" si="0"/>
        <v>0</v>
      </c>
      <c r="H30" s="19"/>
      <c r="I30" s="19"/>
      <c r="J30" s="19"/>
      <c r="K30" s="19"/>
      <c r="L30" s="29"/>
      <c r="M30" s="19"/>
      <c r="N30" s="16">
        <f t="shared" si="1"/>
        <v>2000</v>
      </c>
      <c r="O30" s="16"/>
      <c r="P30" s="3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3"/>
      <c r="CB30" s="3"/>
      <c r="CC30" s="3"/>
    </row>
    <row r="31" spans="1:81">
      <c r="A31" s="10"/>
      <c r="B31" s="3"/>
      <c r="C31" s="20">
        <v>44515</v>
      </c>
      <c r="D31" s="29">
        <v>1758493</v>
      </c>
      <c r="E31" s="16"/>
      <c r="F31" s="16"/>
      <c r="G31" s="16">
        <f t="shared" si="0"/>
        <v>3100</v>
      </c>
      <c r="H31" s="19"/>
      <c r="I31" s="19"/>
      <c r="J31" s="19">
        <v>3100</v>
      </c>
      <c r="K31" s="19"/>
      <c r="L31" s="29"/>
      <c r="M31" s="19"/>
      <c r="N31" s="16">
        <f t="shared" si="1"/>
        <v>5100</v>
      </c>
      <c r="O31" s="16"/>
      <c r="P31" s="3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3"/>
      <c r="CB31" s="3"/>
      <c r="CC31" s="3"/>
    </row>
    <row r="32" spans="1:81">
      <c r="A32" s="10"/>
      <c r="B32" s="3"/>
      <c r="C32" s="20">
        <v>44516</v>
      </c>
      <c r="D32" s="29"/>
      <c r="E32" s="16"/>
      <c r="F32" s="16"/>
      <c r="G32" s="16">
        <f t="shared" si="0"/>
        <v>0</v>
      </c>
      <c r="H32" s="19"/>
      <c r="I32" s="19"/>
      <c r="J32" s="19"/>
      <c r="K32" s="19"/>
      <c r="L32" s="29"/>
      <c r="M32" s="19"/>
      <c r="N32" s="16">
        <f t="shared" si="1"/>
        <v>5100</v>
      </c>
      <c r="O32" s="16"/>
      <c r="P32" s="3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3"/>
      <c r="CB32" s="3"/>
      <c r="CC32" s="3"/>
    </row>
    <row r="33" spans="1:81">
      <c r="A33" s="10"/>
      <c r="B33" s="3"/>
      <c r="C33" s="20">
        <v>44517</v>
      </c>
      <c r="D33" s="29">
        <v>1290920</v>
      </c>
      <c r="E33" s="16"/>
      <c r="F33" s="16"/>
      <c r="G33" s="16">
        <f t="shared" si="0"/>
        <v>7000</v>
      </c>
      <c r="H33" s="19">
        <v>7000</v>
      </c>
      <c r="I33" s="19"/>
      <c r="J33" s="19"/>
      <c r="K33" s="19"/>
      <c r="L33" s="29">
        <v>115</v>
      </c>
      <c r="M33" s="19">
        <v>7000</v>
      </c>
      <c r="N33" s="16">
        <f t="shared" si="1"/>
        <v>5100</v>
      </c>
      <c r="O33" s="16"/>
      <c r="P33" s="3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3"/>
      <c r="CB33" s="3"/>
      <c r="CC33" s="3"/>
    </row>
    <row r="34" spans="1:81">
      <c r="A34" s="10"/>
      <c r="B34" s="3"/>
      <c r="C34" s="20">
        <v>44518</v>
      </c>
      <c r="D34" s="29"/>
      <c r="E34" s="16"/>
      <c r="F34" s="16"/>
      <c r="G34" s="16">
        <f t="shared" si="0"/>
        <v>0</v>
      </c>
      <c r="H34" s="19"/>
      <c r="I34" s="19"/>
      <c r="J34" s="19"/>
      <c r="K34" s="19"/>
      <c r="L34" s="29"/>
      <c r="M34" s="19"/>
      <c r="N34" s="16">
        <f t="shared" si="1"/>
        <v>5100</v>
      </c>
      <c r="O34" s="16"/>
      <c r="P34" s="3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3"/>
      <c r="CB34" s="3"/>
      <c r="CC34" s="3"/>
    </row>
    <row r="35" spans="1:81">
      <c r="A35" s="10"/>
      <c r="B35" s="3"/>
      <c r="C35" s="20">
        <v>44519</v>
      </c>
      <c r="D35" s="29"/>
      <c r="E35" s="16"/>
      <c r="F35" s="16"/>
      <c r="G35" s="16">
        <f t="shared" si="0"/>
        <v>0</v>
      </c>
      <c r="H35" s="19"/>
      <c r="I35" s="19"/>
      <c r="J35" s="19"/>
      <c r="K35" s="19"/>
      <c r="L35" s="29"/>
      <c r="M35" s="19"/>
      <c r="N35" s="16">
        <f t="shared" si="1"/>
        <v>5100</v>
      </c>
      <c r="O35" s="16"/>
      <c r="P35" s="3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3"/>
      <c r="CB35" s="3"/>
      <c r="CC35" s="3"/>
    </row>
    <row r="36" spans="1:81">
      <c r="A36" s="10"/>
      <c r="B36" s="3"/>
      <c r="C36" s="20">
        <v>44520</v>
      </c>
      <c r="D36" s="29"/>
      <c r="E36" s="16"/>
      <c r="F36" s="16"/>
      <c r="G36" s="16">
        <f t="shared" si="0"/>
        <v>0</v>
      </c>
      <c r="H36" s="19"/>
      <c r="I36" s="19"/>
      <c r="J36" s="19"/>
      <c r="K36" s="19"/>
      <c r="L36" s="29"/>
      <c r="M36" s="19"/>
      <c r="N36" s="16">
        <f t="shared" si="1"/>
        <v>5100</v>
      </c>
      <c r="O36" s="16"/>
      <c r="P36" s="3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3"/>
      <c r="CB36" s="3"/>
      <c r="CC36" s="3"/>
    </row>
    <row r="37" spans="1:81">
      <c r="A37" s="10"/>
      <c r="B37" s="3"/>
      <c r="C37" s="20">
        <v>44521</v>
      </c>
      <c r="D37" s="29"/>
      <c r="E37" s="16"/>
      <c r="F37" s="16"/>
      <c r="G37" s="16">
        <f t="shared" si="0"/>
        <v>0</v>
      </c>
      <c r="H37" s="19"/>
      <c r="I37" s="19"/>
      <c r="J37" s="19"/>
      <c r="K37" s="19"/>
      <c r="L37" s="29"/>
      <c r="M37" s="19"/>
      <c r="N37" s="16">
        <f t="shared" si="1"/>
        <v>5100</v>
      </c>
      <c r="O37" s="16"/>
      <c r="P37" s="3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3"/>
      <c r="CB37" s="3"/>
      <c r="CC37" s="3"/>
    </row>
    <row r="38" spans="1:81">
      <c r="A38" s="10"/>
      <c r="B38" s="3"/>
      <c r="C38" s="20">
        <v>44522</v>
      </c>
      <c r="D38" s="29">
        <v>1290955</v>
      </c>
      <c r="E38" s="16"/>
      <c r="F38" s="16"/>
      <c r="G38" s="16">
        <f t="shared" si="0"/>
        <v>4000</v>
      </c>
      <c r="H38" s="19"/>
      <c r="I38" s="19">
        <v>4000</v>
      </c>
      <c r="J38" s="19"/>
      <c r="K38" s="19"/>
      <c r="L38" s="29"/>
      <c r="M38" s="19"/>
      <c r="N38" s="16">
        <f t="shared" si="1"/>
        <v>9100</v>
      </c>
      <c r="O38" s="16"/>
      <c r="P38" s="3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3"/>
      <c r="CB38" s="3"/>
      <c r="CC38" s="3"/>
    </row>
    <row r="39" spans="1:81">
      <c r="A39" s="10"/>
      <c r="B39" s="3"/>
      <c r="C39" s="20">
        <v>44523</v>
      </c>
      <c r="D39" s="29"/>
      <c r="E39" s="16"/>
      <c r="F39" s="16"/>
      <c r="G39" s="16">
        <f t="shared" si="0"/>
        <v>0</v>
      </c>
      <c r="H39" s="19"/>
      <c r="I39" s="19"/>
      <c r="J39" s="19"/>
      <c r="K39" s="19"/>
      <c r="L39" s="29"/>
      <c r="M39" s="19"/>
      <c r="N39" s="16">
        <f t="shared" si="1"/>
        <v>9100</v>
      </c>
      <c r="O39" s="16"/>
      <c r="P39" s="3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3"/>
      <c r="CB39" s="3"/>
      <c r="CC39" s="3"/>
    </row>
    <row r="40" spans="1:81">
      <c r="A40" s="10"/>
      <c r="B40" s="3"/>
      <c r="C40" s="20">
        <v>44524</v>
      </c>
      <c r="D40" s="29"/>
      <c r="E40" s="16"/>
      <c r="F40" s="16"/>
      <c r="G40" s="16">
        <f t="shared" si="0"/>
        <v>0</v>
      </c>
      <c r="H40" s="19"/>
      <c r="I40" s="19"/>
      <c r="J40" s="19"/>
      <c r="K40" s="19"/>
      <c r="L40" s="29"/>
      <c r="M40" s="19"/>
      <c r="N40" s="16">
        <f t="shared" si="1"/>
        <v>9100</v>
      </c>
      <c r="O40" s="16"/>
      <c r="P40" s="3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3"/>
      <c r="CB40" s="3"/>
      <c r="CC40" s="3"/>
    </row>
    <row r="41" spans="1:81">
      <c r="A41" s="10"/>
      <c r="B41" s="3"/>
      <c r="C41" s="20">
        <v>44525</v>
      </c>
      <c r="D41" s="29">
        <v>1089784</v>
      </c>
      <c r="E41" s="16"/>
      <c r="F41" s="16"/>
      <c r="G41" s="16">
        <f t="shared" si="0"/>
        <v>0</v>
      </c>
      <c r="H41" s="19"/>
      <c r="I41" s="19"/>
      <c r="J41" s="19"/>
      <c r="K41" s="19">
        <v>4900</v>
      </c>
      <c r="L41" s="29"/>
      <c r="M41" s="19"/>
      <c r="N41" s="16">
        <f t="shared" si="1"/>
        <v>14000</v>
      </c>
      <c r="O41" s="16"/>
      <c r="P41" s="3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3"/>
      <c r="CB41" s="3"/>
      <c r="CC41" s="3"/>
    </row>
    <row r="42" spans="1:81">
      <c r="A42" s="10"/>
      <c r="B42" s="3"/>
      <c r="C42" s="20">
        <v>44526</v>
      </c>
      <c r="D42" s="29">
        <v>1291025</v>
      </c>
      <c r="E42" s="16"/>
      <c r="F42" s="16"/>
      <c r="G42" s="16">
        <f t="shared" si="0"/>
        <v>6000</v>
      </c>
      <c r="H42" s="19">
        <v>6000</v>
      </c>
      <c r="I42" s="19"/>
      <c r="J42" s="19"/>
      <c r="K42" s="19"/>
      <c r="L42" s="29"/>
      <c r="M42" s="19"/>
      <c r="N42" s="16">
        <f t="shared" si="1"/>
        <v>20000</v>
      </c>
      <c r="O42" s="16"/>
      <c r="P42" s="3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3"/>
      <c r="CB42" s="3"/>
      <c r="CC42" s="3"/>
    </row>
    <row r="43" spans="1:81">
      <c r="A43" s="10"/>
      <c r="B43" s="3"/>
      <c r="C43" s="20">
        <v>44527</v>
      </c>
      <c r="D43" s="29"/>
      <c r="E43" s="16"/>
      <c r="F43" s="16"/>
      <c r="G43" s="16">
        <f t="shared" si="0"/>
        <v>0</v>
      </c>
      <c r="H43" s="19"/>
      <c r="I43" s="19"/>
      <c r="J43" s="19"/>
      <c r="K43" s="19"/>
      <c r="L43" s="29"/>
      <c r="M43" s="19"/>
      <c r="N43" s="16">
        <f t="shared" si="1"/>
        <v>20000</v>
      </c>
      <c r="O43" s="16"/>
      <c r="P43" s="3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3"/>
      <c r="CB43" s="3"/>
      <c r="CC43" s="3"/>
    </row>
    <row r="44" spans="1:81">
      <c r="A44" s="10"/>
      <c r="B44" s="3"/>
      <c r="C44" s="20">
        <v>44528</v>
      </c>
      <c r="D44" s="29"/>
      <c r="E44" s="16"/>
      <c r="F44" s="16"/>
      <c r="G44" s="16">
        <f t="shared" si="0"/>
        <v>0</v>
      </c>
      <c r="H44" s="19"/>
      <c r="I44" s="19"/>
      <c r="J44" s="19"/>
      <c r="K44" s="19"/>
      <c r="L44" s="29"/>
      <c r="M44" s="19"/>
      <c r="N44" s="16">
        <f t="shared" si="1"/>
        <v>20000</v>
      </c>
      <c r="O44" s="16"/>
      <c r="P44" s="3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3"/>
      <c r="CB44" s="3"/>
      <c r="CC44" s="3"/>
    </row>
    <row r="45" spans="1:81">
      <c r="A45" s="10"/>
      <c r="B45" s="3"/>
      <c r="C45" s="20">
        <v>44529</v>
      </c>
      <c r="D45" s="29">
        <v>1758527</v>
      </c>
      <c r="E45" s="16"/>
      <c r="F45" s="16"/>
      <c r="G45" s="16">
        <f t="shared" si="0"/>
        <v>5000</v>
      </c>
      <c r="H45" s="19"/>
      <c r="I45" s="19"/>
      <c r="J45" s="19">
        <v>5000</v>
      </c>
      <c r="K45" s="19"/>
      <c r="L45" s="29"/>
      <c r="M45" s="19"/>
      <c r="N45" s="16">
        <f t="shared" si="1"/>
        <v>25000</v>
      </c>
      <c r="O45" s="16"/>
      <c r="P45" s="3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3"/>
      <c r="CB45" s="3"/>
      <c r="CC45" s="3"/>
    </row>
    <row r="46" spans="1:81">
      <c r="A46" s="10"/>
      <c r="B46" s="3"/>
      <c r="C46" s="20">
        <v>44530</v>
      </c>
      <c r="D46" s="29"/>
      <c r="E46" s="16"/>
      <c r="F46" s="16"/>
      <c r="G46" s="16">
        <f t="shared" si="0"/>
        <v>0</v>
      </c>
      <c r="H46" s="19"/>
      <c r="I46" s="19"/>
      <c r="J46" s="19"/>
      <c r="K46" s="19"/>
      <c r="L46" s="29">
        <v>122</v>
      </c>
      <c r="M46" s="19">
        <v>7000</v>
      </c>
      <c r="N46" s="16">
        <f>N45+G46+K46-M46</f>
        <v>18000</v>
      </c>
      <c r="O46" s="16">
        <f>F58</f>
        <v>17700</v>
      </c>
      <c r="P46" s="3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3"/>
      <c r="CB46" s="3"/>
      <c r="CC46" s="3"/>
    </row>
    <row r="47" spans="1:81">
      <c r="A47" s="10"/>
      <c r="B47" s="3"/>
      <c r="C47" s="37" t="s">
        <v>8</v>
      </c>
      <c r="D47" s="37"/>
      <c r="E47" s="16"/>
      <c r="F47" s="16"/>
      <c r="G47" s="16">
        <f t="shared" si="0"/>
        <v>50100</v>
      </c>
      <c r="H47" s="16">
        <f>SUM(H17:H46)</f>
        <v>19000</v>
      </c>
      <c r="I47" s="16">
        <f>SUM(I17:I46)</f>
        <v>11000</v>
      </c>
      <c r="J47" s="16">
        <f>SUM(J17:J46)</f>
        <v>20100</v>
      </c>
      <c r="K47" s="16">
        <f>SUM(K17:K46)</f>
        <v>9900</v>
      </c>
      <c r="L47" s="15"/>
      <c r="M47" s="16">
        <f>SUM(M17:M46)</f>
        <v>54000</v>
      </c>
      <c r="N47" s="16">
        <f>SUM(N17:N46)</f>
        <v>308000</v>
      </c>
      <c r="O47" s="16">
        <f>O46</f>
        <v>17700</v>
      </c>
      <c r="P47" s="3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3"/>
      <c r="CB47" s="3"/>
      <c r="CC47" s="3"/>
    </row>
    <row r="48" spans="1:81">
      <c r="A48" s="10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3"/>
      <c r="CB48" s="3"/>
      <c r="CC48" s="3"/>
    </row>
    <row r="49" spans="1:81">
      <c r="A49" s="10"/>
      <c r="B49" s="3"/>
      <c r="C49" s="3" t="s">
        <v>26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3"/>
      <c r="CB49" s="3"/>
      <c r="CC49" s="3"/>
    </row>
    <row r="50" spans="1:81">
      <c r="A50" s="10"/>
      <c r="B50" s="3"/>
      <c r="C50" s="3"/>
      <c r="D50" s="3"/>
      <c r="E50" s="3"/>
      <c r="F50" s="21" t="s">
        <v>24</v>
      </c>
      <c r="G50" s="14"/>
      <c r="H50" s="22">
        <v>0.79</v>
      </c>
      <c r="I50" s="22">
        <v>0.25</v>
      </c>
      <c r="J50" s="22">
        <v>0.1</v>
      </c>
      <c r="K50" s="22">
        <v>0.79</v>
      </c>
      <c r="L50" s="3"/>
      <c r="M50" s="3"/>
      <c r="N50" s="3"/>
      <c r="O50" s="3"/>
      <c r="P50" s="3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3"/>
      <c r="CB50" s="3"/>
      <c r="CC50" s="3"/>
    </row>
    <row r="51" spans="1:81">
      <c r="A51" s="10"/>
      <c r="B51" s="3"/>
      <c r="C51" s="3"/>
      <c r="D51" s="3"/>
      <c r="E51" s="3"/>
      <c r="F51" s="21" t="s">
        <v>25</v>
      </c>
      <c r="G51" s="22">
        <f>SUM(H51:K51)</f>
        <v>275.90999999999997</v>
      </c>
      <c r="H51" s="22">
        <f>ROUND(H47*H50/100,2)</f>
        <v>150.1</v>
      </c>
      <c r="I51" s="22">
        <f t="shared" ref="I51:K51" si="2">ROUND(I47*I50/100,2)</f>
        <v>27.5</v>
      </c>
      <c r="J51" s="22">
        <f t="shared" si="2"/>
        <v>20.100000000000001</v>
      </c>
      <c r="K51" s="22">
        <f t="shared" si="2"/>
        <v>78.209999999999994</v>
      </c>
      <c r="L51" s="3"/>
      <c r="M51" s="3"/>
      <c r="N51" s="3"/>
      <c r="O51" s="3"/>
      <c r="P51" s="3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3"/>
      <c r="CB51" s="3"/>
      <c r="CC51" s="3"/>
    </row>
    <row r="52" spans="1:81">
      <c r="A52" s="10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3"/>
      <c r="CB52" s="3"/>
      <c r="CC52" s="3"/>
    </row>
    <row r="53" spans="1:81">
      <c r="A53" s="10"/>
      <c r="B53" s="3"/>
      <c r="C53" s="3" t="s">
        <v>27</v>
      </c>
      <c r="D53" s="3"/>
      <c r="E53" s="3"/>
      <c r="F53" s="3"/>
      <c r="G53" s="33" t="s">
        <v>28</v>
      </c>
      <c r="H53" s="33"/>
      <c r="I53" s="33"/>
      <c r="J53" s="33"/>
      <c r="K53" s="33"/>
      <c r="L53" s="33"/>
      <c r="M53" s="23"/>
      <c r="N53" s="14">
        <f>ROUND((N47+M47-G51)*0.2%/30,2)</f>
        <v>24.11</v>
      </c>
      <c r="O53" s="3" t="s">
        <v>25</v>
      </c>
      <c r="P53" s="3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3"/>
      <c r="CB53" s="3"/>
      <c r="CC53" s="3"/>
    </row>
    <row r="54" spans="1:81">
      <c r="A54" s="10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3"/>
      <c r="CB54" s="3"/>
      <c r="CC54" s="3"/>
    </row>
    <row r="55" spans="1:81">
      <c r="A55" s="10"/>
      <c r="B55" s="3"/>
      <c r="C55" s="3" t="s">
        <v>29</v>
      </c>
      <c r="D55" s="3"/>
      <c r="E55" s="3"/>
      <c r="F55" s="3"/>
      <c r="G55" s="3"/>
      <c r="H55" s="3"/>
      <c r="I55" s="3"/>
      <c r="J55" s="32"/>
      <c r="K55" s="32"/>
      <c r="L55" s="32"/>
      <c r="M55" s="32"/>
      <c r="N55" s="24"/>
      <c r="O55" s="3"/>
      <c r="P55" s="3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3"/>
      <c r="CB55" s="3"/>
      <c r="CC55" s="3"/>
    </row>
    <row r="56" spans="1:81">
      <c r="A56" s="10"/>
      <c r="B56" s="3"/>
      <c r="C56" s="3"/>
      <c r="D56" s="3"/>
      <c r="E56" s="3"/>
      <c r="F56" s="25"/>
      <c r="G56" s="33" t="s">
        <v>28</v>
      </c>
      <c r="H56" s="33"/>
      <c r="I56" s="33"/>
      <c r="J56" s="33"/>
      <c r="K56" s="34" t="s">
        <v>30</v>
      </c>
      <c r="L56" s="34"/>
      <c r="M56" s="3"/>
      <c r="N56" s="22">
        <f>G51+N53</f>
        <v>300.02</v>
      </c>
      <c r="O56" s="3" t="s">
        <v>25</v>
      </c>
      <c r="P56" s="3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3"/>
      <c r="CB56" s="3"/>
      <c r="CC56" s="3"/>
    </row>
    <row r="57" spans="1:81">
      <c r="A57" s="10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3"/>
      <c r="CB57" s="3"/>
      <c r="CC57" s="3"/>
    </row>
    <row r="58" spans="1:81">
      <c r="A58" s="10"/>
      <c r="B58" s="3"/>
      <c r="C58" s="3" t="s">
        <v>31</v>
      </c>
      <c r="D58" s="35" t="s">
        <v>32</v>
      </c>
      <c r="E58" s="35"/>
      <c r="F58" s="26">
        <f>ROUND(N46-N56,0)</f>
        <v>17700</v>
      </c>
      <c r="G58" s="3" t="s">
        <v>25</v>
      </c>
      <c r="H58" s="3"/>
      <c r="I58" s="3"/>
      <c r="J58" s="3"/>
      <c r="K58" s="3"/>
      <c r="L58" s="3"/>
      <c r="M58" s="3"/>
      <c r="N58" s="3"/>
      <c r="O58" s="3"/>
      <c r="P58" s="3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3"/>
      <c r="CB58" s="3"/>
      <c r="CC58" s="3"/>
    </row>
    <row r="59" spans="1:81">
      <c r="A59" s="10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3"/>
      <c r="CB59" s="3"/>
      <c r="CC59" s="3"/>
    </row>
    <row r="60" spans="1:81">
      <c r="A60" s="10"/>
      <c r="B60" s="3"/>
      <c r="C60" s="3" t="s">
        <v>33</v>
      </c>
      <c r="D60" s="27"/>
      <c r="E60" s="3"/>
      <c r="F60" s="30" t="s">
        <v>41</v>
      </c>
      <c r="G60" s="30"/>
      <c r="H60" s="3"/>
      <c r="I60" s="3"/>
      <c r="J60" s="3"/>
      <c r="K60" s="3"/>
      <c r="L60" s="3"/>
      <c r="M60" s="3"/>
      <c r="N60" s="3"/>
      <c r="O60" s="3"/>
      <c r="P60" s="3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3"/>
      <c r="CB60" s="3"/>
      <c r="CC60" s="3"/>
    </row>
    <row r="61" spans="1:81">
      <c r="A61" s="10"/>
      <c r="B61" s="3"/>
      <c r="C61" s="3"/>
      <c r="D61" s="11" t="s">
        <v>34</v>
      </c>
      <c r="E61" s="3"/>
      <c r="F61" s="31" t="s">
        <v>35</v>
      </c>
      <c r="G61" s="31"/>
      <c r="H61" s="3"/>
      <c r="I61" s="3"/>
      <c r="J61" s="3"/>
      <c r="K61" s="3"/>
      <c r="L61" s="3"/>
      <c r="M61" s="3"/>
      <c r="N61" s="3"/>
      <c r="O61" s="3"/>
      <c r="P61" s="3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3"/>
      <c r="CB61" s="3"/>
      <c r="CC61" s="3"/>
    </row>
    <row r="62" spans="1:81" ht="6" customHeight="1">
      <c r="A62" s="10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3"/>
      <c r="CB62" s="3"/>
      <c r="CC62" s="3"/>
    </row>
    <row r="63" spans="1:8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3"/>
      <c r="CB63" s="3"/>
      <c r="CC63" s="3"/>
    </row>
    <row r="64" spans="1:8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3"/>
      <c r="CB64" s="3"/>
      <c r="CC64" s="3"/>
    </row>
    <row r="65" spans="1:8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3"/>
      <c r="CB65" s="3"/>
      <c r="CC65" s="3"/>
    </row>
    <row r="66" spans="1:8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3"/>
      <c r="CB66" s="3"/>
      <c r="CC66" s="3"/>
    </row>
    <row r="67" spans="1:8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3"/>
      <c r="CB67" s="3"/>
      <c r="CC67" s="3"/>
    </row>
    <row r="68" spans="1:8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3"/>
      <c r="CB68" s="3"/>
      <c r="CC68" s="3"/>
    </row>
    <row r="69" spans="1:8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3"/>
      <c r="CB69" s="3"/>
      <c r="CC69" s="3"/>
    </row>
    <row r="70" spans="1:8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3"/>
      <c r="CB70" s="3"/>
      <c r="CC70" s="3"/>
    </row>
    <row r="71" spans="1:8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3"/>
      <c r="CB71" s="3"/>
      <c r="CC71" s="3"/>
    </row>
    <row r="72" spans="1:8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3"/>
      <c r="CB72" s="3"/>
      <c r="CC72" s="3"/>
    </row>
    <row r="73" spans="1:8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3"/>
      <c r="CB73" s="3"/>
      <c r="CC73" s="3"/>
    </row>
    <row r="74" spans="1:8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3"/>
      <c r="CB74" s="3"/>
      <c r="CC74" s="3"/>
    </row>
    <row r="75" spans="1:8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3"/>
      <c r="CB75" s="3"/>
      <c r="CC75" s="3"/>
    </row>
    <row r="76" spans="1:8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3"/>
      <c r="CB76" s="3"/>
      <c r="CC76" s="3"/>
    </row>
    <row r="77" spans="1:8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3"/>
      <c r="CB77" s="3"/>
      <c r="CC77" s="3"/>
    </row>
    <row r="78" spans="1:8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3"/>
      <c r="CB78" s="3"/>
      <c r="CC78" s="3"/>
    </row>
    <row r="79" spans="1:8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3"/>
      <c r="CB79" s="3"/>
      <c r="CC79" s="3"/>
    </row>
    <row r="80" spans="1:8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3"/>
      <c r="CB80" s="3"/>
      <c r="CC80" s="3"/>
    </row>
    <row r="81" spans="1:8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3"/>
      <c r="CB81" s="3"/>
      <c r="CC81" s="3"/>
    </row>
    <row r="82" spans="1:8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3"/>
      <c r="CB82" s="3"/>
      <c r="CC82" s="3"/>
    </row>
    <row r="83" spans="1:8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3"/>
      <c r="CB83" s="3"/>
      <c r="CC83" s="3"/>
    </row>
    <row r="84" spans="1:8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3"/>
      <c r="CB84" s="3"/>
      <c r="CC84" s="3"/>
    </row>
    <row r="85" spans="1:8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3"/>
      <c r="CB85" s="3"/>
      <c r="CC85" s="3"/>
    </row>
    <row r="86" spans="1:8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3"/>
      <c r="CB86" s="3"/>
      <c r="CC86" s="3"/>
    </row>
    <row r="87" spans="1:8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3"/>
      <c r="CB87" s="3"/>
      <c r="CC87" s="3"/>
    </row>
    <row r="88" spans="1:8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3"/>
      <c r="CB88" s="3"/>
      <c r="CC88" s="3"/>
    </row>
    <row r="89" spans="1:8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3"/>
      <c r="CB89" s="3"/>
      <c r="CC89" s="3"/>
    </row>
    <row r="90" spans="1:8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3"/>
      <c r="CB90" s="3"/>
      <c r="CC90" s="3"/>
    </row>
    <row r="91" spans="1:8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3"/>
      <c r="CB91" s="3"/>
      <c r="CC91" s="3"/>
    </row>
    <row r="92" spans="1:8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3"/>
      <c r="CB92" s="3"/>
      <c r="CC92" s="3"/>
    </row>
    <row r="93" spans="1:8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3"/>
      <c r="CB93" s="3"/>
      <c r="CC93" s="3"/>
    </row>
    <row r="94" spans="1:8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3"/>
      <c r="CB94" s="3"/>
      <c r="CC94" s="3"/>
    </row>
    <row r="95" spans="1:8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3"/>
      <c r="CB95" s="3"/>
      <c r="CC95" s="3"/>
    </row>
    <row r="96" spans="1:8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3"/>
      <c r="CB96" s="3"/>
      <c r="CC96" s="3"/>
    </row>
    <row r="97" spans="1:8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3"/>
      <c r="CB97" s="3"/>
      <c r="CC97" s="3"/>
    </row>
    <row r="98" spans="1:8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3"/>
      <c r="CB98" s="3"/>
      <c r="CC98" s="3"/>
    </row>
    <row r="99" spans="1:8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3"/>
      <c r="CB99" s="3"/>
      <c r="CC99" s="3"/>
    </row>
    <row r="100" spans="1:8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3"/>
      <c r="CB100" s="3"/>
      <c r="CC100" s="3"/>
    </row>
    <row r="101" spans="1:8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3"/>
      <c r="CB101" s="3"/>
      <c r="CC101" s="3"/>
    </row>
    <row r="102" spans="1:8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3"/>
      <c r="CB102" s="3"/>
      <c r="CC102" s="3"/>
    </row>
    <row r="103" spans="1:8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3"/>
      <c r="CB103" s="3"/>
      <c r="CC103" s="3"/>
    </row>
    <row r="104" spans="1:8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3"/>
      <c r="CB104" s="3"/>
      <c r="CC104" s="3"/>
    </row>
    <row r="105" spans="1:8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  <c r="BV105" s="10"/>
      <c r="BW105" s="10"/>
      <c r="BX105" s="10"/>
      <c r="BY105" s="10"/>
      <c r="BZ105" s="10"/>
      <c r="CA105" s="3"/>
      <c r="CB105" s="3"/>
      <c r="CC105" s="3"/>
    </row>
    <row r="106" spans="1:8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3"/>
      <c r="CB106" s="3"/>
      <c r="CC106" s="3"/>
    </row>
    <row r="107" spans="1:8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3"/>
      <c r="CB107" s="3"/>
      <c r="CC107" s="3"/>
    </row>
    <row r="108" spans="1:8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  <c r="BV108" s="10"/>
      <c r="BW108" s="10"/>
      <c r="BX108" s="10"/>
      <c r="BY108" s="10"/>
      <c r="BZ108" s="10"/>
      <c r="CA108" s="3"/>
      <c r="CB108" s="3"/>
      <c r="CC108" s="3"/>
    </row>
    <row r="109" spans="1:8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3"/>
      <c r="CB109" s="3"/>
      <c r="CC109" s="3"/>
    </row>
    <row r="110" spans="1:8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3"/>
      <c r="CB110" s="3"/>
      <c r="CC110" s="3"/>
    </row>
    <row r="111" spans="1:8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  <c r="BV111" s="10"/>
      <c r="BW111" s="10"/>
      <c r="BX111" s="10"/>
      <c r="BY111" s="10"/>
      <c r="BZ111" s="10"/>
      <c r="CA111" s="3"/>
      <c r="CB111" s="3"/>
      <c r="CC111" s="3"/>
    </row>
    <row r="112" spans="1:8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3"/>
      <c r="CB112" s="3"/>
      <c r="CC112" s="3"/>
    </row>
    <row r="113" spans="1:8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3"/>
      <c r="CB113" s="3"/>
      <c r="CC113" s="3"/>
    </row>
    <row r="114" spans="1:8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3"/>
      <c r="CB114" s="3"/>
      <c r="CC114" s="3"/>
    </row>
    <row r="115" spans="1:8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3"/>
      <c r="CB115" s="3"/>
      <c r="CC115" s="3"/>
    </row>
    <row r="116" spans="1:8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3"/>
      <c r="CB116" s="3"/>
      <c r="CC116" s="3"/>
    </row>
    <row r="117" spans="1:8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  <c r="BV117" s="10"/>
      <c r="BW117" s="10"/>
      <c r="BX117" s="10"/>
      <c r="BY117" s="10"/>
      <c r="BZ117" s="10"/>
      <c r="CA117" s="3"/>
      <c r="CB117" s="3"/>
      <c r="CC117" s="3"/>
    </row>
    <row r="118" spans="1:8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  <c r="BZ118" s="10"/>
      <c r="CA118" s="3"/>
      <c r="CB118" s="3"/>
      <c r="CC118" s="3"/>
    </row>
    <row r="119" spans="1:8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3"/>
      <c r="CB119" s="3"/>
      <c r="CC119" s="3"/>
    </row>
    <row r="120" spans="1:8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  <c r="BV120" s="10"/>
      <c r="BW120" s="10"/>
      <c r="BX120" s="10"/>
      <c r="BY120" s="10"/>
      <c r="BZ120" s="10"/>
      <c r="CA120" s="3"/>
      <c r="CB120" s="3"/>
      <c r="CC120" s="3"/>
    </row>
    <row r="121" spans="1:8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  <c r="BV121" s="10"/>
      <c r="BW121" s="10"/>
      <c r="BX121" s="10"/>
      <c r="BY121" s="10"/>
      <c r="BZ121" s="10"/>
      <c r="CA121" s="3"/>
      <c r="CB121" s="3"/>
      <c r="CC121" s="3"/>
    </row>
    <row r="122" spans="1:8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  <c r="BV122" s="10"/>
      <c r="BW122" s="10"/>
      <c r="BX122" s="10"/>
      <c r="BY122" s="10"/>
      <c r="BZ122" s="10"/>
      <c r="CA122" s="3"/>
      <c r="CB122" s="3"/>
      <c r="CC122" s="3"/>
    </row>
    <row r="123" spans="1:8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  <c r="BV123" s="10"/>
      <c r="BW123" s="10"/>
      <c r="BX123" s="10"/>
      <c r="BY123" s="10"/>
      <c r="BZ123" s="10"/>
      <c r="CA123" s="3"/>
      <c r="CB123" s="3"/>
      <c r="CC123" s="3"/>
    </row>
    <row r="124" spans="1:8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  <c r="BV124" s="10"/>
      <c r="BW124" s="10"/>
      <c r="BX124" s="10"/>
      <c r="BY124" s="10"/>
      <c r="BZ124" s="10"/>
      <c r="CA124" s="3"/>
      <c r="CB124" s="3"/>
      <c r="CC124" s="3"/>
    </row>
    <row r="125" spans="1:8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  <c r="BV125" s="10"/>
      <c r="BW125" s="10"/>
      <c r="BX125" s="10"/>
      <c r="BY125" s="10"/>
      <c r="BZ125" s="10"/>
      <c r="CA125" s="3"/>
      <c r="CB125" s="3"/>
      <c r="CC125" s="3"/>
    </row>
    <row r="126" spans="1:8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  <c r="BY126" s="10"/>
      <c r="BZ126" s="10"/>
      <c r="CA126" s="3"/>
      <c r="CB126" s="3"/>
      <c r="CC126" s="3"/>
    </row>
    <row r="127" spans="1:8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  <c r="BV127" s="10"/>
      <c r="BW127" s="10"/>
      <c r="BX127" s="10"/>
      <c r="BY127" s="10"/>
      <c r="BZ127" s="10"/>
      <c r="CA127" s="3"/>
      <c r="CB127" s="3"/>
      <c r="CC127" s="3"/>
    </row>
    <row r="128" spans="1:8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  <c r="BV128" s="10"/>
      <c r="BW128" s="10"/>
      <c r="BX128" s="10"/>
      <c r="BY128" s="10"/>
      <c r="BZ128" s="10"/>
      <c r="CA128" s="3"/>
      <c r="CB128" s="3"/>
      <c r="CC128" s="3"/>
    </row>
    <row r="129" spans="1:8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  <c r="BV129" s="10"/>
      <c r="BW129" s="10"/>
      <c r="BX129" s="10"/>
      <c r="BY129" s="10"/>
      <c r="BZ129" s="10"/>
      <c r="CA129" s="3"/>
      <c r="CB129" s="3"/>
      <c r="CC129" s="3"/>
    </row>
    <row r="130" spans="1:8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  <c r="BV130" s="10"/>
      <c r="BW130" s="10"/>
      <c r="BX130" s="10"/>
      <c r="BY130" s="10"/>
      <c r="BZ130" s="10"/>
      <c r="CA130" s="3"/>
      <c r="CB130" s="3"/>
      <c r="CC130" s="3"/>
    </row>
    <row r="131" spans="1:8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  <c r="BV131" s="10"/>
      <c r="BW131" s="10"/>
      <c r="BX131" s="10"/>
      <c r="BY131" s="10"/>
      <c r="BZ131" s="10"/>
      <c r="CA131" s="3"/>
      <c r="CB131" s="3"/>
      <c r="CC131" s="3"/>
    </row>
    <row r="132" spans="1:8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  <c r="BV132" s="10"/>
      <c r="BW132" s="10"/>
      <c r="BX132" s="10"/>
      <c r="BY132" s="10"/>
      <c r="BZ132" s="10"/>
      <c r="CA132" s="3"/>
      <c r="CB132" s="3"/>
      <c r="CC132" s="3"/>
    </row>
    <row r="133" spans="1:8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  <c r="BV133" s="10"/>
      <c r="BW133" s="10"/>
      <c r="BX133" s="10"/>
      <c r="BY133" s="10"/>
      <c r="BZ133" s="10"/>
      <c r="CA133" s="3"/>
      <c r="CB133" s="3"/>
      <c r="CC133" s="3"/>
    </row>
    <row r="134" spans="1:8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  <c r="BV134" s="10"/>
      <c r="BW134" s="10"/>
      <c r="BX134" s="10"/>
      <c r="BY134" s="10"/>
      <c r="BZ134" s="10"/>
      <c r="CA134" s="3"/>
      <c r="CB134" s="3"/>
      <c r="CC134" s="3"/>
    </row>
    <row r="135" spans="1:8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  <c r="BV135" s="10"/>
      <c r="BW135" s="10"/>
      <c r="BX135" s="10"/>
      <c r="BY135" s="10"/>
      <c r="BZ135" s="10"/>
      <c r="CA135" s="3"/>
      <c r="CB135" s="3"/>
      <c r="CC135" s="3"/>
    </row>
    <row r="136" spans="1:8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  <c r="BV136" s="10"/>
      <c r="BW136" s="10"/>
      <c r="BX136" s="10"/>
      <c r="BY136" s="10"/>
      <c r="BZ136" s="10"/>
      <c r="CA136" s="3"/>
      <c r="CB136" s="3"/>
      <c r="CC136" s="3"/>
    </row>
    <row r="137" spans="1:8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  <c r="BV137" s="10"/>
      <c r="BW137" s="10"/>
      <c r="BX137" s="10"/>
      <c r="BY137" s="10"/>
      <c r="BZ137" s="10"/>
      <c r="CA137" s="3"/>
      <c r="CB137" s="3"/>
      <c r="CC137" s="3"/>
    </row>
    <row r="138" spans="1:8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  <c r="BV138" s="10"/>
      <c r="BW138" s="10"/>
      <c r="BX138" s="10"/>
      <c r="BY138" s="10"/>
      <c r="BZ138" s="10"/>
      <c r="CA138" s="3"/>
      <c r="CB138" s="3"/>
      <c r="CC138" s="3"/>
    </row>
    <row r="139" spans="1:8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  <c r="BV139" s="10"/>
      <c r="BW139" s="10"/>
      <c r="BX139" s="10"/>
      <c r="BY139" s="10"/>
      <c r="BZ139" s="10"/>
      <c r="CA139" s="3"/>
      <c r="CB139" s="3"/>
      <c r="CC139" s="3"/>
    </row>
    <row r="140" spans="1:8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  <c r="BV140" s="10"/>
      <c r="BW140" s="10"/>
      <c r="BX140" s="10"/>
      <c r="BY140" s="10"/>
      <c r="BZ140" s="10"/>
      <c r="CA140" s="3"/>
      <c r="CB140" s="3"/>
      <c r="CC140" s="3"/>
    </row>
    <row r="141" spans="1:8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  <c r="BV141" s="10"/>
      <c r="BW141" s="10"/>
      <c r="BX141" s="10"/>
      <c r="BY141" s="10"/>
      <c r="BZ141" s="10"/>
      <c r="CA141" s="3"/>
      <c r="CB141" s="3"/>
      <c r="CC141" s="3"/>
    </row>
    <row r="142" spans="1:8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  <c r="BV142" s="10"/>
      <c r="BW142" s="10"/>
      <c r="BX142" s="10"/>
      <c r="BY142" s="10"/>
      <c r="BZ142" s="10"/>
      <c r="CA142" s="3"/>
      <c r="CB142" s="3"/>
      <c r="CC142" s="3"/>
    </row>
    <row r="143" spans="1:8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  <c r="BV143" s="10"/>
      <c r="BW143" s="10"/>
      <c r="BX143" s="10"/>
      <c r="BY143" s="10"/>
      <c r="BZ143" s="10"/>
      <c r="CA143" s="3"/>
      <c r="CB143" s="3"/>
      <c r="CC143" s="3"/>
    </row>
    <row r="144" spans="1:8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  <c r="BV144" s="10"/>
      <c r="BW144" s="10"/>
      <c r="BX144" s="10"/>
      <c r="BY144" s="10"/>
      <c r="BZ144" s="10"/>
      <c r="CA144" s="3"/>
      <c r="CB144" s="3"/>
      <c r="CC144" s="3"/>
    </row>
    <row r="145" spans="1:8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  <c r="BV145" s="10"/>
      <c r="BW145" s="10"/>
      <c r="BX145" s="10"/>
      <c r="BY145" s="10"/>
      <c r="BZ145" s="10"/>
      <c r="CA145" s="3"/>
      <c r="CB145" s="3"/>
      <c r="CC145" s="3"/>
    </row>
    <row r="146" spans="1:8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  <c r="BV146" s="10"/>
      <c r="BW146" s="10"/>
      <c r="BX146" s="10"/>
      <c r="BY146" s="10"/>
      <c r="BZ146" s="10"/>
      <c r="CA146" s="3"/>
      <c r="CB146" s="3"/>
      <c r="CC146" s="3"/>
    </row>
    <row r="147" spans="1:8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  <c r="BV147" s="10"/>
      <c r="BW147" s="10"/>
      <c r="BX147" s="10"/>
      <c r="BY147" s="10"/>
      <c r="BZ147" s="10"/>
      <c r="CA147" s="3"/>
      <c r="CB147" s="3"/>
      <c r="CC147" s="3"/>
    </row>
    <row r="148" spans="1:8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  <c r="BX148" s="10"/>
      <c r="BY148" s="10"/>
      <c r="BZ148" s="10"/>
      <c r="CA148" s="3"/>
      <c r="CB148" s="3"/>
      <c r="CC148" s="3"/>
    </row>
    <row r="149" spans="1:8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  <c r="BV149" s="10"/>
      <c r="BW149" s="10"/>
      <c r="BX149" s="10"/>
      <c r="BY149" s="10"/>
      <c r="BZ149" s="10"/>
      <c r="CA149" s="3"/>
      <c r="CB149" s="3"/>
      <c r="CC149" s="3"/>
    </row>
    <row r="150" spans="1:8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  <c r="BV150" s="10"/>
      <c r="BW150" s="10"/>
      <c r="BX150" s="10"/>
      <c r="BY150" s="10"/>
      <c r="BZ150" s="10"/>
      <c r="CA150" s="3"/>
      <c r="CB150" s="3"/>
      <c r="CC150" s="3"/>
    </row>
    <row r="151" spans="1:8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  <c r="BV151" s="10"/>
      <c r="BW151" s="10"/>
      <c r="BX151" s="10"/>
      <c r="BY151" s="10"/>
      <c r="BZ151" s="10"/>
      <c r="CA151" s="3"/>
      <c r="CB151" s="3"/>
      <c r="CC151" s="3"/>
    </row>
    <row r="152" spans="1:8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  <c r="BV152" s="10"/>
      <c r="BW152" s="10"/>
      <c r="BX152" s="10"/>
      <c r="BY152" s="10"/>
      <c r="BZ152" s="10"/>
      <c r="CA152" s="3"/>
      <c r="CB152" s="3"/>
      <c r="CC152" s="3"/>
    </row>
    <row r="153" spans="1:8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  <c r="BV153" s="10"/>
      <c r="BW153" s="10"/>
      <c r="BX153" s="10"/>
      <c r="BY153" s="10"/>
      <c r="BZ153" s="10"/>
      <c r="CA153" s="3"/>
      <c r="CB153" s="3"/>
      <c r="CC153" s="3"/>
    </row>
    <row r="154" spans="1:8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  <c r="BV154" s="10"/>
      <c r="BW154" s="10"/>
      <c r="BX154" s="10"/>
      <c r="BY154" s="10"/>
      <c r="BZ154" s="10"/>
      <c r="CA154" s="3"/>
      <c r="CB154" s="3"/>
      <c r="CC154" s="3"/>
    </row>
    <row r="155" spans="1:8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  <c r="BV155" s="10"/>
      <c r="BW155" s="10"/>
      <c r="BX155" s="10"/>
      <c r="BY155" s="10"/>
      <c r="BZ155" s="10"/>
      <c r="CA155" s="3"/>
      <c r="CB155" s="3"/>
      <c r="CC155" s="3"/>
    </row>
    <row r="156" spans="1:8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  <c r="BV156" s="10"/>
      <c r="BW156" s="10"/>
      <c r="BX156" s="10"/>
      <c r="BY156" s="10"/>
      <c r="BZ156" s="10"/>
      <c r="CA156" s="3"/>
      <c r="CB156" s="3"/>
      <c r="CC156" s="3"/>
    </row>
    <row r="157" spans="1:8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  <c r="BV157" s="10"/>
      <c r="BW157" s="10"/>
      <c r="BX157" s="10"/>
      <c r="BY157" s="10"/>
      <c r="BZ157" s="10"/>
      <c r="CA157" s="3"/>
      <c r="CB157" s="3"/>
      <c r="CC157" s="3"/>
    </row>
    <row r="158" spans="1:8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  <c r="BV158" s="10"/>
      <c r="BW158" s="10"/>
      <c r="BX158" s="10"/>
      <c r="BY158" s="10"/>
      <c r="BZ158" s="10"/>
      <c r="CA158" s="3"/>
      <c r="CB158" s="3"/>
      <c r="CC158" s="3"/>
    </row>
    <row r="159" spans="1:8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  <c r="BV159" s="10"/>
      <c r="BW159" s="10"/>
      <c r="BX159" s="10"/>
      <c r="BY159" s="10"/>
      <c r="BZ159" s="10"/>
      <c r="CA159" s="3"/>
      <c r="CB159" s="3"/>
      <c r="CC159" s="3"/>
    </row>
    <row r="160" spans="1:8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  <c r="BV160" s="10"/>
      <c r="BW160" s="10"/>
      <c r="BX160" s="10"/>
      <c r="BY160" s="10"/>
      <c r="BZ160" s="10"/>
      <c r="CA160" s="3"/>
      <c r="CB160" s="3"/>
      <c r="CC160" s="3"/>
    </row>
    <row r="161" spans="1:8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  <c r="BV161" s="10"/>
      <c r="BW161" s="10"/>
      <c r="BX161" s="10"/>
      <c r="BY161" s="10"/>
      <c r="BZ161" s="10"/>
      <c r="CA161" s="3"/>
      <c r="CB161" s="3"/>
      <c r="CC161" s="3"/>
    </row>
    <row r="162" spans="1:8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  <c r="BV162" s="10"/>
      <c r="BW162" s="10"/>
      <c r="BX162" s="10"/>
      <c r="BY162" s="10"/>
      <c r="BZ162" s="10"/>
      <c r="CA162" s="3"/>
      <c r="CB162" s="3"/>
      <c r="CC162" s="3"/>
    </row>
    <row r="163" spans="1:8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  <c r="BV163" s="10"/>
      <c r="BW163" s="10"/>
      <c r="BX163" s="10"/>
      <c r="BY163" s="10"/>
      <c r="BZ163" s="10"/>
      <c r="CA163" s="3"/>
      <c r="CB163" s="3"/>
      <c r="CC163" s="3"/>
    </row>
    <row r="164" spans="1:8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  <c r="BV164" s="10"/>
      <c r="BW164" s="10"/>
      <c r="BX164" s="10"/>
      <c r="BY164" s="10"/>
      <c r="BZ164" s="10"/>
      <c r="CA164" s="3"/>
      <c r="CB164" s="3"/>
      <c r="CC164" s="3"/>
    </row>
    <row r="165" spans="1:8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  <c r="BV165" s="10"/>
      <c r="BW165" s="10"/>
      <c r="BX165" s="10"/>
      <c r="BY165" s="10"/>
      <c r="BZ165" s="10"/>
      <c r="CA165" s="3"/>
      <c r="CB165" s="3"/>
      <c r="CC165" s="3"/>
    </row>
    <row r="166" spans="1:8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  <c r="BV166" s="10"/>
      <c r="BW166" s="10"/>
      <c r="BX166" s="10"/>
      <c r="BY166" s="10"/>
      <c r="BZ166" s="10"/>
      <c r="CA166" s="3"/>
      <c r="CB166" s="3"/>
      <c r="CC166" s="3"/>
    </row>
    <row r="167" spans="1:8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  <c r="BV167" s="10"/>
      <c r="BW167" s="10"/>
      <c r="BX167" s="10"/>
      <c r="BY167" s="10"/>
      <c r="BZ167" s="10"/>
      <c r="CA167" s="3"/>
      <c r="CB167" s="3"/>
      <c r="CC167" s="3"/>
    </row>
    <row r="168" spans="1:8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  <c r="BV168" s="10"/>
      <c r="BW168" s="10"/>
      <c r="BX168" s="10"/>
      <c r="BY168" s="10"/>
      <c r="BZ168" s="10"/>
      <c r="CA168" s="3"/>
      <c r="CB168" s="3"/>
      <c r="CC168" s="3"/>
    </row>
    <row r="169" spans="1:8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  <c r="BV169" s="10"/>
      <c r="BW169" s="10"/>
      <c r="BX169" s="10"/>
      <c r="BY169" s="10"/>
      <c r="BZ169" s="10"/>
      <c r="CA169" s="3"/>
      <c r="CB169" s="3"/>
      <c r="CC169" s="3"/>
    </row>
    <row r="170" spans="1:8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  <c r="BV170" s="10"/>
      <c r="BW170" s="10"/>
      <c r="BX170" s="10"/>
      <c r="BY170" s="10"/>
      <c r="BZ170" s="10"/>
      <c r="CA170" s="3"/>
      <c r="CB170" s="3"/>
      <c r="CC170" s="3"/>
    </row>
    <row r="171" spans="1:8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  <c r="BV171" s="10"/>
      <c r="BW171" s="10"/>
      <c r="BX171" s="10"/>
      <c r="BY171" s="10"/>
      <c r="BZ171" s="10"/>
      <c r="CA171" s="3"/>
      <c r="CB171" s="3"/>
      <c r="CC171" s="3"/>
    </row>
    <row r="172" spans="1:8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  <c r="BV172" s="10"/>
      <c r="BW172" s="10"/>
      <c r="BX172" s="10"/>
      <c r="BY172" s="10"/>
      <c r="BZ172" s="10"/>
      <c r="CA172" s="3"/>
      <c r="CB172" s="3"/>
      <c r="CC172" s="3"/>
    </row>
    <row r="173" spans="1:8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  <c r="BV173" s="10"/>
      <c r="BW173" s="10"/>
      <c r="BX173" s="10"/>
      <c r="BY173" s="10"/>
      <c r="BZ173" s="10"/>
      <c r="CA173" s="3"/>
      <c r="CB173" s="3"/>
      <c r="CC173" s="3"/>
    </row>
    <row r="174" spans="1:8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  <c r="BV174" s="10"/>
      <c r="BW174" s="10"/>
      <c r="BX174" s="10"/>
      <c r="BY174" s="10"/>
      <c r="BZ174" s="10"/>
      <c r="CA174" s="3"/>
      <c r="CB174" s="3"/>
      <c r="CC174" s="3"/>
    </row>
    <row r="175" spans="1:8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  <c r="BV175" s="10"/>
      <c r="BW175" s="10"/>
      <c r="BX175" s="10"/>
      <c r="BY175" s="10"/>
      <c r="BZ175" s="10"/>
      <c r="CA175" s="3"/>
      <c r="CB175" s="3"/>
      <c r="CC175" s="3"/>
    </row>
    <row r="176" spans="1:8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  <c r="BV176" s="10"/>
      <c r="BW176" s="10"/>
      <c r="BX176" s="10"/>
      <c r="BY176" s="10"/>
      <c r="BZ176" s="10"/>
      <c r="CA176" s="3"/>
      <c r="CB176" s="3"/>
      <c r="CC176" s="3"/>
    </row>
    <row r="177" spans="1:8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  <c r="BV177" s="10"/>
      <c r="BW177" s="10"/>
      <c r="BX177" s="10"/>
      <c r="BY177" s="10"/>
      <c r="BZ177" s="10"/>
      <c r="CA177" s="3"/>
      <c r="CB177" s="3"/>
      <c r="CC177" s="3"/>
    </row>
    <row r="178" spans="1:8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  <c r="BT178" s="10"/>
      <c r="BU178" s="10"/>
      <c r="BV178" s="10"/>
      <c r="BW178" s="10"/>
      <c r="BX178" s="10"/>
      <c r="BY178" s="10"/>
      <c r="BZ178" s="10"/>
      <c r="CA178" s="3"/>
      <c r="CB178" s="3"/>
      <c r="CC178" s="3"/>
    </row>
    <row r="179" spans="1:8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  <c r="BV179" s="10"/>
      <c r="BW179" s="10"/>
      <c r="BX179" s="10"/>
      <c r="BY179" s="10"/>
      <c r="BZ179" s="10"/>
      <c r="CA179" s="3"/>
      <c r="CB179" s="3"/>
      <c r="CC179" s="3"/>
    </row>
    <row r="180" spans="1:8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  <c r="BV180" s="10"/>
      <c r="BW180" s="10"/>
      <c r="BX180" s="10"/>
      <c r="BY180" s="10"/>
      <c r="BZ180" s="10"/>
      <c r="CA180" s="3"/>
      <c r="CB180" s="3"/>
      <c r="CC180" s="3"/>
    </row>
    <row r="181" spans="1:8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  <c r="BV181" s="10"/>
      <c r="BW181" s="10"/>
      <c r="BX181" s="10"/>
      <c r="BY181" s="10"/>
      <c r="BZ181" s="10"/>
      <c r="CA181" s="3"/>
      <c r="CB181" s="3"/>
      <c r="CC181" s="3"/>
    </row>
    <row r="182" spans="1:8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  <c r="BV182" s="10"/>
      <c r="BW182" s="10"/>
      <c r="BX182" s="10"/>
      <c r="BY182" s="10"/>
      <c r="BZ182" s="10"/>
      <c r="CA182" s="3"/>
      <c r="CB182" s="3"/>
      <c r="CC182" s="3"/>
    </row>
    <row r="183" spans="1:8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  <c r="BT183" s="10"/>
      <c r="BU183" s="10"/>
      <c r="BV183" s="10"/>
      <c r="BW183" s="10"/>
      <c r="BX183" s="10"/>
      <c r="BY183" s="10"/>
      <c r="BZ183" s="10"/>
      <c r="CA183" s="3"/>
      <c r="CB183" s="3"/>
      <c r="CC183" s="3"/>
    </row>
    <row r="184" spans="1:8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  <c r="BT184" s="10"/>
      <c r="BU184" s="10"/>
      <c r="BV184" s="10"/>
      <c r="BW184" s="10"/>
      <c r="BX184" s="10"/>
      <c r="BY184" s="10"/>
      <c r="BZ184" s="10"/>
      <c r="CA184" s="3"/>
      <c r="CB184" s="3"/>
      <c r="CC184" s="3"/>
    </row>
    <row r="185" spans="1:8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10"/>
      <c r="BU185" s="10"/>
      <c r="BV185" s="10"/>
      <c r="BW185" s="10"/>
      <c r="BX185" s="10"/>
      <c r="BY185" s="10"/>
      <c r="BZ185" s="10"/>
      <c r="CA185" s="3"/>
      <c r="CB185" s="3"/>
      <c r="CC185" s="3"/>
    </row>
    <row r="186" spans="1:8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  <c r="BT186" s="10"/>
      <c r="BU186" s="10"/>
      <c r="BV186" s="10"/>
      <c r="BW186" s="10"/>
      <c r="BX186" s="10"/>
      <c r="BY186" s="10"/>
      <c r="BZ186" s="10"/>
      <c r="CA186" s="3"/>
      <c r="CB186" s="3"/>
      <c r="CC186" s="3"/>
    </row>
    <row r="187" spans="1:8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10"/>
      <c r="BV187" s="10"/>
      <c r="BW187" s="10"/>
      <c r="BX187" s="10"/>
      <c r="BY187" s="10"/>
      <c r="BZ187" s="10"/>
      <c r="CA187" s="3"/>
      <c r="CB187" s="3"/>
      <c r="CC187" s="3"/>
    </row>
    <row r="188" spans="1:8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  <c r="BT188" s="10"/>
      <c r="BU188" s="10"/>
      <c r="BV188" s="10"/>
      <c r="BW188" s="10"/>
      <c r="BX188" s="10"/>
      <c r="BY188" s="10"/>
      <c r="BZ188" s="10"/>
      <c r="CA188" s="3"/>
      <c r="CB188" s="3"/>
      <c r="CC188" s="3"/>
    </row>
    <row r="189" spans="1:8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  <c r="BV189" s="10"/>
      <c r="BW189" s="10"/>
      <c r="BX189" s="10"/>
      <c r="BY189" s="10"/>
      <c r="BZ189" s="10"/>
      <c r="CA189" s="3"/>
      <c r="CB189" s="3"/>
      <c r="CC189" s="3"/>
    </row>
    <row r="190" spans="1:8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  <c r="BV190" s="10"/>
      <c r="BW190" s="10"/>
      <c r="BX190" s="10"/>
      <c r="BY190" s="10"/>
      <c r="BZ190" s="10"/>
      <c r="CA190" s="3"/>
      <c r="CB190" s="3"/>
      <c r="CC190" s="3"/>
    </row>
    <row r="191" spans="1:8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  <c r="BV191" s="10"/>
      <c r="BW191" s="10"/>
      <c r="BX191" s="10"/>
      <c r="BY191" s="10"/>
      <c r="BZ191" s="10"/>
      <c r="CA191" s="3"/>
      <c r="CB191" s="3"/>
      <c r="CC191" s="3"/>
    </row>
    <row r="192" spans="1:8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10"/>
      <c r="BV192" s="10"/>
      <c r="BW192" s="10"/>
      <c r="BX192" s="10"/>
      <c r="BY192" s="10"/>
      <c r="BZ192" s="10"/>
      <c r="CA192" s="3"/>
      <c r="CB192" s="3"/>
      <c r="CC192" s="3"/>
    </row>
    <row r="193" spans="1:8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  <c r="BT193" s="10"/>
      <c r="BU193" s="10"/>
      <c r="BV193" s="10"/>
      <c r="BW193" s="10"/>
      <c r="BX193" s="10"/>
      <c r="BY193" s="10"/>
      <c r="BZ193" s="10"/>
      <c r="CA193" s="3"/>
      <c r="CB193" s="3"/>
      <c r="CC193" s="3"/>
    </row>
    <row r="194" spans="1:8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10"/>
      <c r="BV194" s="10"/>
      <c r="BW194" s="10"/>
      <c r="BX194" s="10"/>
      <c r="BY194" s="10"/>
      <c r="BZ194" s="10"/>
      <c r="CA194" s="3"/>
      <c r="CB194" s="3"/>
      <c r="CC194" s="3"/>
    </row>
    <row r="195" spans="1:8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  <c r="BT195" s="10"/>
      <c r="BU195" s="10"/>
      <c r="BV195" s="10"/>
      <c r="BW195" s="10"/>
      <c r="BX195" s="10"/>
      <c r="BY195" s="10"/>
      <c r="BZ195" s="10"/>
      <c r="CA195" s="3"/>
      <c r="CB195" s="3"/>
      <c r="CC195" s="3"/>
    </row>
    <row r="196" spans="1:8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  <c r="BV196" s="10"/>
      <c r="BW196" s="10"/>
      <c r="BX196" s="10"/>
      <c r="BY196" s="10"/>
      <c r="BZ196" s="10"/>
      <c r="CA196" s="3"/>
      <c r="CB196" s="3"/>
      <c r="CC196" s="3"/>
    </row>
    <row r="197" spans="1:8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  <c r="BV197" s="10"/>
      <c r="BW197" s="10"/>
      <c r="BX197" s="10"/>
      <c r="BY197" s="10"/>
      <c r="BZ197" s="10"/>
      <c r="CA197" s="3"/>
      <c r="CB197" s="3"/>
      <c r="CC197" s="3"/>
    </row>
    <row r="198" spans="1:8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  <c r="BT198" s="10"/>
      <c r="BU198" s="10"/>
      <c r="BV198" s="10"/>
      <c r="BW198" s="10"/>
      <c r="BX198" s="10"/>
      <c r="BY198" s="10"/>
      <c r="BZ198" s="10"/>
    </row>
    <row r="199" spans="1:8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  <c r="BV199" s="10"/>
      <c r="BW199" s="10"/>
      <c r="BX199" s="10"/>
      <c r="BY199" s="10"/>
      <c r="BZ199" s="10"/>
    </row>
    <row r="200" spans="1:8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  <c r="BT200" s="10"/>
      <c r="BU200" s="10"/>
      <c r="BV200" s="10"/>
      <c r="BW200" s="10"/>
      <c r="BX200" s="10"/>
      <c r="BY200" s="10"/>
      <c r="BZ200" s="10"/>
    </row>
  </sheetData>
  <mergeCells count="31">
    <mergeCell ref="C3:O3"/>
    <mergeCell ref="C5:O5"/>
    <mergeCell ref="C6:O6"/>
    <mergeCell ref="C7:O7"/>
    <mergeCell ref="J8:K8"/>
    <mergeCell ref="H8:I8"/>
    <mergeCell ref="C13:C15"/>
    <mergeCell ref="C47:D47"/>
    <mergeCell ref="C10:D10"/>
    <mergeCell ref="E10:M10"/>
    <mergeCell ref="E11:M11"/>
    <mergeCell ref="D13:D15"/>
    <mergeCell ref="E13:F13"/>
    <mergeCell ref="E14:E15"/>
    <mergeCell ref="F14:F15"/>
    <mergeCell ref="G14:G15"/>
    <mergeCell ref="H14:J14"/>
    <mergeCell ref="G13:J13"/>
    <mergeCell ref="K13:K15"/>
    <mergeCell ref="L13:L15"/>
    <mergeCell ref="M13:M15"/>
    <mergeCell ref="D58:E58"/>
    <mergeCell ref="N13:O13"/>
    <mergeCell ref="N14:N15"/>
    <mergeCell ref="O14:O15"/>
    <mergeCell ref="G53:L53"/>
    <mergeCell ref="F60:G60"/>
    <mergeCell ref="F61:G61"/>
    <mergeCell ref="J55:M55"/>
    <mergeCell ref="G56:J56"/>
    <mergeCell ref="K56:L56"/>
  </mergeCells>
  <phoneticPr fontId="2" type="noConversion"/>
  <pageMargins left="0.39370078740157483" right="0.39370078740157483" top="0.39370078740157483" bottom="0.39370078740157483" header="0.35433070866141736" footer="0.35433070866141736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CC200"/>
  <sheetViews>
    <sheetView showGridLines="0" workbookViewId="0"/>
  </sheetViews>
  <sheetFormatPr defaultRowHeight="12.75"/>
  <cols>
    <col min="1" max="2" width="0.85546875" customWidth="1"/>
    <col min="3" max="3" width="12" customWidth="1"/>
    <col min="4" max="4" width="12.140625" customWidth="1"/>
    <col min="5" max="8" width="9.140625" customWidth="1"/>
    <col min="9" max="9" width="9.85546875" customWidth="1"/>
    <col min="12" max="12" width="13.7109375" customWidth="1"/>
    <col min="13" max="13" width="9.85546875" customWidth="1"/>
    <col min="14" max="14" width="10.28515625" customWidth="1"/>
    <col min="15" max="15" width="9.140625" customWidth="1"/>
    <col min="16" max="16" width="0.85546875" customWidth="1"/>
  </cols>
  <sheetData>
    <row r="1" spans="1:81" ht="6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3"/>
      <c r="CB1" s="3"/>
      <c r="CC1" s="3"/>
    </row>
    <row r="2" spans="1:81" ht="6" customHeight="1">
      <c r="A2" s="10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3"/>
      <c r="CB2" s="3"/>
      <c r="CC2" s="3"/>
    </row>
    <row r="3" spans="1:81" ht="25.5" customHeight="1">
      <c r="A3" s="10"/>
      <c r="B3" s="3"/>
      <c r="C3" s="41" t="s">
        <v>40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2"/>
      <c r="Q3" s="28"/>
      <c r="R3" s="28"/>
      <c r="S3" s="28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3"/>
      <c r="CB3" s="3"/>
      <c r="CC3" s="3"/>
    </row>
    <row r="4" spans="1:81">
      <c r="A4" s="10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3"/>
      <c r="CB4" s="3"/>
      <c r="CC4" s="3"/>
    </row>
    <row r="5" spans="1:81" ht="12.75" customHeight="1">
      <c r="A5" s="10"/>
      <c r="B5" s="3"/>
      <c r="C5" s="42" t="s">
        <v>0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3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3"/>
      <c r="CB5" s="3"/>
      <c r="CC5" s="3"/>
    </row>
    <row r="6" spans="1:81">
      <c r="A6" s="10"/>
      <c r="B6" s="3"/>
      <c r="C6" s="43" t="s">
        <v>1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3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3"/>
      <c r="CB6" s="3"/>
      <c r="CC6" s="3"/>
    </row>
    <row r="7" spans="1:81" ht="12.75" customHeight="1">
      <c r="A7" s="10"/>
      <c r="B7" s="3"/>
      <c r="C7" s="44" t="s">
        <v>2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3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3"/>
      <c r="CB7" s="3"/>
      <c r="CC7" s="3"/>
    </row>
    <row r="8" spans="1:81" ht="12.75" customHeight="1">
      <c r="A8" s="10"/>
      <c r="B8" s="3"/>
      <c r="C8" s="5"/>
      <c r="D8" s="5"/>
      <c r="E8" s="5"/>
      <c r="F8" s="5"/>
      <c r="G8" s="12" t="s">
        <v>3</v>
      </c>
      <c r="H8" s="46"/>
      <c r="I8" s="46"/>
      <c r="J8" s="45" t="s">
        <v>4</v>
      </c>
      <c r="K8" s="45"/>
      <c r="L8" s="5"/>
      <c r="M8" s="5"/>
      <c r="N8" s="5"/>
      <c r="O8" s="5"/>
      <c r="P8" s="3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3"/>
      <c r="CB8" s="3"/>
      <c r="CC8" s="3"/>
    </row>
    <row r="9" spans="1:81" ht="12.75" customHeight="1">
      <c r="A9" s="10"/>
      <c r="B9" s="3"/>
      <c r="C9" s="4"/>
      <c r="D9" s="6"/>
      <c r="E9" s="6"/>
      <c r="F9" s="4"/>
      <c r="G9" s="4"/>
      <c r="H9" s="4"/>
      <c r="I9" s="4"/>
      <c r="J9" s="7"/>
      <c r="K9" s="7"/>
      <c r="L9" s="7"/>
      <c r="M9" s="7"/>
      <c r="N9" s="7"/>
      <c r="O9" s="7"/>
      <c r="P9" s="3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3"/>
      <c r="CB9" s="3"/>
      <c r="CC9" s="3"/>
    </row>
    <row r="10" spans="1:81" ht="12.75" customHeight="1">
      <c r="A10" s="10"/>
      <c r="B10" s="3"/>
      <c r="C10" s="38" t="s">
        <v>5</v>
      </c>
      <c r="D10" s="38"/>
      <c r="E10" s="39" t="s">
        <v>36</v>
      </c>
      <c r="F10" s="39"/>
      <c r="G10" s="39"/>
      <c r="H10" s="39"/>
      <c r="I10" s="39"/>
      <c r="J10" s="39"/>
      <c r="K10" s="39"/>
      <c r="L10" s="39"/>
      <c r="M10" s="39"/>
      <c r="N10" s="4"/>
      <c r="O10" s="4"/>
      <c r="P10" s="3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3"/>
      <c r="CB10" s="3"/>
      <c r="CC10" s="3"/>
    </row>
    <row r="11" spans="1:81">
      <c r="A11" s="10"/>
      <c r="B11" s="3"/>
      <c r="C11" s="4"/>
      <c r="D11" s="6"/>
      <c r="E11" s="40" t="s">
        <v>9</v>
      </c>
      <c r="F11" s="40"/>
      <c r="G11" s="40"/>
      <c r="H11" s="40"/>
      <c r="I11" s="40"/>
      <c r="J11" s="40"/>
      <c r="K11" s="40"/>
      <c r="L11" s="40"/>
      <c r="M11" s="40"/>
      <c r="N11" s="4"/>
      <c r="O11" s="4"/>
      <c r="P11" s="3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3"/>
      <c r="CB11" s="3"/>
      <c r="CC11" s="3"/>
    </row>
    <row r="12" spans="1:81" ht="12.75" customHeight="1">
      <c r="A12" s="10"/>
      <c r="B12" s="3"/>
      <c r="C12" s="4"/>
      <c r="D12" s="6"/>
      <c r="E12" s="6"/>
      <c r="F12" s="4"/>
      <c r="G12" s="4"/>
      <c r="H12" s="4"/>
      <c r="I12" s="4"/>
      <c r="J12" s="8"/>
      <c r="K12" s="4"/>
      <c r="L12" s="4"/>
      <c r="M12" s="8"/>
      <c r="N12" s="4"/>
      <c r="O12" s="13" t="s">
        <v>6</v>
      </c>
      <c r="P12" s="3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3"/>
      <c r="CB12" s="3"/>
      <c r="CC12" s="3"/>
    </row>
    <row r="13" spans="1:81" ht="25.5" customHeight="1">
      <c r="A13" s="10"/>
      <c r="B13" s="3"/>
      <c r="C13" s="36" t="s">
        <v>7</v>
      </c>
      <c r="D13" s="36" t="s">
        <v>11</v>
      </c>
      <c r="E13" s="36" t="s">
        <v>12</v>
      </c>
      <c r="F13" s="36"/>
      <c r="G13" s="36" t="s">
        <v>19</v>
      </c>
      <c r="H13" s="36"/>
      <c r="I13" s="36"/>
      <c r="J13" s="36"/>
      <c r="K13" s="36" t="s">
        <v>38</v>
      </c>
      <c r="L13" s="36" t="s">
        <v>20</v>
      </c>
      <c r="M13" s="36" t="s">
        <v>21</v>
      </c>
      <c r="N13" s="36" t="s">
        <v>22</v>
      </c>
      <c r="O13" s="36"/>
      <c r="P13" s="3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3"/>
      <c r="CB13" s="3"/>
      <c r="CC13" s="3"/>
    </row>
    <row r="14" spans="1:81">
      <c r="A14" s="10"/>
      <c r="B14" s="3"/>
      <c r="C14" s="36"/>
      <c r="D14" s="36"/>
      <c r="E14" s="36" t="s">
        <v>13</v>
      </c>
      <c r="F14" s="36" t="s">
        <v>14</v>
      </c>
      <c r="G14" s="36" t="s">
        <v>15</v>
      </c>
      <c r="H14" s="36" t="s">
        <v>16</v>
      </c>
      <c r="I14" s="36"/>
      <c r="J14" s="36"/>
      <c r="K14" s="36"/>
      <c r="L14" s="36"/>
      <c r="M14" s="36"/>
      <c r="N14" s="36" t="s">
        <v>23</v>
      </c>
      <c r="O14" s="36" t="s">
        <v>14</v>
      </c>
      <c r="P14" s="3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3"/>
      <c r="CB14" s="3"/>
      <c r="CC14" s="3"/>
    </row>
    <row r="15" spans="1:81" ht="59.25" customHeight="1">
      <c r="A15" s="10"/>
      <c r="B15" s="3"/>
      <c r="C15" s="36"/>
      <c r="D15" s="36"/>
      <c r="E15" s="36"/>
      <c r="F15" s="36"/>
      <c r="G15" s="36"/>
      <c r="H15" s="17" t="s">
        <v>17</v>
      </c>
      <c r="I15" s="17" t="s">
        <v>18</v>
      </c>
      <c r="J15" s="17" t="s">
        <v>39</v>
      </c>
      <c r="K15" s="36"/>
      <c r="L15" s="36"/>
      <c r="M15" s="36"/>
      <c r="N15" s="36"/>
      <c r="O15" s="36"/>
      <c r="P15" s="3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3"/>
      <c r="CB15" s="3"/>
      <c r="CC15" s="3"/>
    </row>
    <row r="16" spans="1:81">
      <c r="A16" s="10"/>
      <c r="B16" s="3"/>
      <c r="C16" s="18">
        <v>1</v>
      </c>
      <c r="D16" s="18">
        <v>2</v>
      </c>
      <c r="E16" s="18">
        <v>3</v>
      </c>
      <c r="F16" s="18">
        <v>4</v>
      </c>
      <c r="G16" s="18">
        <v>5</v>
      </c>
      <c r="H16" s="18">
        <v>6</v>
      </c>
      <c r="I16" s="18">
        <v>7</v>
      </c>
      <c r="J16" s="18">
        <v>8</v>
      </c>
      <c r="K16" s="18">
        <v>9</v>
      </c>
      <c r="L16" s="18">
        <v>10</v>
      </c>
      <c r="M16" s="18">
        <v>11</v>
      </c>
      <c r="N16" s="18">
        <v>12</v>
      </c>
      <c r="O16" s="18">
        <v>13</v>
      </c>
      <c r="P16" s="3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3"/>
      <c r="CB16" s="3"/>
      <c r="CC16" s="3"/>
    </row>
    <row r="17" spans="1:81">
      <c r="A17" s="10"/>
      <c r="B17" s="3"/>
      <c r="C17" s="20">
        <v>44501</v>
      </c>
      <c r="D17" s="29"/>
      <c r="E17" s="19">
        <v>8200</v>
      </c>
      <c r="F17" s="19">
        <v>8000</v>
      </c>
      <c r="G17" s="16">
        <f>SUM(H17:J17)</f>
        <v>0</v>
      </c>
      <c r="H17" s="19"/>
      <c r="I17" s="19"/>
      <c r="J17" s="19"/>
      <c r="K17" s="19"/>
      <c r="L17" s="29"/>
      <c r="M17" s="19"/>
      <c r="N17" s="16"/>
      <c r="O17" s="16">
        <f>F17+G17+K17-M17</f>
        <v>8000</v>
      </c>
      <c r="P17" s="3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3"/>
      <c r="CB17" s="3"/>
      <c r="CC17" s="3"/>
    </row>
    <row r="18" spans="1:81">
      <c r="A18" s="10"/>
      <c r="B18" s="3"/>
      <c r="C18" s="20">
        <v>44502</v>
      </c>
      <c r="D18" s="29">
        <v>1290876</v>
      </c>
      <c r="E18" s="16"/>
      <c r="F18" s="16"/>
      <c r="G18" s="16">
        <f t="shared" ref="G18:G47" si="0">SUM(H18:J18)</f>
        <v>8700</v>
      </c>
      <c r="H18" s="19">
        <v>5000</v>
      </c>
      <c r="I18" s="19">
        <v>3700</v>
      </c>
      <c r="J18" s="19"/>
      <c r="K18" s="19"/>
      <c r="L18" s="29">
        <v>102</v>
      </c>
      <c r="M18" s="19">
        <v>7700</v>
      </c>
      <c r="N18" s="16">
        <f>O17+G18+K18-M18</f>
        <v>9000</v>
      </c>
      <c r="O18" s="16"/>
      <c r="P18" s="3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3"/>
      <c r="CB18" s="3"/>
      <c r="CC18" s="3"/>
    </row>
    <row r="19" spans="1:81">
      <c r="A19" s="10"/>
      <c r="B19" s="3"/>
      <c r="C19" s="20">
        <v>44503</v>
      </c>
      <c r="D19" s="29">
        <v>1754835</v>
      </c>
      <c r="E19" s="16"/>
      <c r="F19" s="16"/>
      <c r="G19" s="16">
        <f t="shared" si="0"/>
        <v>1300</v>
      </c>
      <c r="H19" s="19"/>
      <c r="I19" s="19"/>
      <c r="J19" s="19">
        <v>1300</v>
      </c>
      <c r="K19" s="19"/>
      <c r="L19" s="29"/>
      <c r="M19" s="19"/>
      <c r="N19" s="16">
        <f t="shared" ref="N19:N45" si="1">N18+G19+K19-M19</f>
        <v>10300</v>
      </c>
      <c r="O19" s="16"/>
      <c r="P19" s="3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3"/>
      <c r="CB19" s="3"/>
      <c r="CC19" s="3"/>
    </row>
    <row r="20" spans="1:81">
      <c r="A20" s="10"/>
      <c r="B20" s="3"/>
      <c r="C20" s="20">
        <v>44504</v>
      </c>
      <c r="D20" s="29"/>
      <c r="E20" s="16"/>
      <c r="F20" s="16"/>
      <c r="G20" s="16">
        <f t="shared" si="0"/>
        <v>0</v>
      </c>
      <c r="H20" s="19"/>
      <c r="I20" s="19"/>
      <c r="J20" s="19"/>
      <c r="K20" s="19"/>
      <c r="L20" s="29">
        <v>105</v>
      </c>
      <c r="M20" s="19">
        <v>1000</v>
      </c>
      <c r="N20" s="16">
        <f t="shared" si="1"/>
        <v>9300</v>
      </c>
      <c r="O20" s="16"/>
      <c r="P20" s="3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3"/>
      <c r="CB20" s="3"/>
      <c r="CC20" s="3"/>
    </row>
    <row r="21" spans="1:81">
      <c r="A21" s="10"/>
      <c r="B21" s="3"/>
      <c r="C21" s="20">
        <v>44505</v>
      </c>
      <c r="D21" s="29"/>
      <c r="E21" s="16"/>
      <c r="F21" s="16"/>
      <c r="G21" s="16">
        <f t="shared" si="0"/>
        <v>0</v>
      </c>
      <c r="H21" s="19"/>
      <c r="I21" s="19"/>
      <c r="J21" s="19"/>
      <c r="K21" s="19"/>
      <c r="L21" s="29"/>
      <c r="M21" s="19"/>
      <c r="N21" s="16">
        <f t="shared" si="1"/>
        <v>9300</v>
      </c>
      <c r="O21" s="16"/>
      <c r="P21" s="3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3"/>
      <c r="CB21" s="3"/>
      <c r="CC21" s="3"/>
    </row>
    <row r="22" spans="1:81">
      <c r="A22" s="10"/>
      <c r="B22" s="3"/>
      <c r="C22" s="20">
        <v>44506</v>
      </c>
      <c r="D22" s="29"/>
      <c r="E22" s="16"/>
      <c r="F22" s="16"/>
      <c r="G22" s="16">
        <f t="shared" si="0"/>
        <v>0</v>
      </c>
      <c r="H22" s="19"/>
      <c r="I22" s="19"/>
      <c r="J22" s="19"/>
      <c r="K22" s="19"/>
      <c r="L22" s="29"/>
      <c r="M22" s="19"/>
      <c r="N22" s="16">
        <f t="shared" si="1"/>
        <v>9300</v>
      </c>
      <c r="O22" s="16"/>
      <c r="P22" s="3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3"/>
      <c r="CB22" s="3"/>
      <c r="CC22" s="3"/>
    </row>
    <row r="23" spans="1:81">
      <c r="A23" s="10"/>
      <c r="B23" s="3"/>
      <c r="C23" s="20">
        <v>44507</v>
      </c>
      <c r="D23" s="29"/>
      <c r="E23" s="16"/>
      <c r="F23" s="16"/>
      <c r="G23" s="16">
        <f t="shared" si="0"/>
        <v>0</v>
      </c>
      <c r="H23" s="19"/>
      <c r="I23" s="19"/>
      <c r="J23" s="19"/>
      <c r="K23" s="19"/>
      <c r="L23" s="29"/>
      <c r="M23" s="19"/>
      <c r="N23" s="16">
        <f t="shared" si="1"/>
        <v>9300</v>
      </c>
      <c r="O23" s="16"/>
      <c r="P23" s="3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3"/>
      <c r="CB23" s="3"/>
      <c r="CC23" s="3"/>
    </row>
    <row r="24" spans="1:81">
      <c r="A24" s="10"/>
      <c r="B24" s="3"/>
      <c r="C24" s="20">
        <v>44508</v>
      </c>
      <c r="D24" s="29"/>
      <c r="E24" s="16"/>
      <c r="F24" s="16"/>
      <c r="G24" s="16">
        <f t="shared" si="0"/>
        <v>0</v>
      </c>
      <c r="H24" s="19"/>
      <c r="I24" s="19"/>
      <c r="J24" s="19"/>
      <c r="K24" s="19"/>
      <c r="L24" s="29">
        <v>107</v>
      </c>
      <c r="M24" s="19">
        <v>9000</v>
      </c>
      <c r="N24" s="16">
        <f t="shared" si="1"/>
        <v>300</v>
      </c>
      <c r="O24" s="16"/>
      <c r="P24" s="3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3"/>
      <c r="CB24" s="3"/>
      <c r="CC24" s="3"/>
    </row>
    <row r="25" spans="1:81">
      <c r="A25" s="10"/>
      <c r="B25" s="3"/>
      <c r="C25" s="20">
        <v>44509</v>
      </c>
      <c r="D25" s="29">
        <v>1089737</v>
      </c>
      <c r="E25" s="16"/>
      <c r="F25" s="16"/>
      <c r="G25" s="16">
        <f t="shared" si="0"/>
        <v>0</v>
      </c>
      <c r="H25" s="19"/>
      <c r="I25" s="19"/>
      <c r="J25" s="19"/>
      <c r="K25" s="19">
        <v>4000</v>
      </c>
      <c r="L25" s="29">
        <v>109</v>
      </c>
      <c r="M25" s="19">
        <v>500</v>
      </c>
      <c r="N25" s="16">
        <f t="shared" si="1"/>
        <v>3800</v>
      </c>
      <c r="O25" s="16"/>
      <c r="P25" s="3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3"/>
      <c r="CB25" s="3"/>
      <c r="CC25" s="3"/>
    </row>
    <row r="26" spans="1:81">
      <c r="A26" s="10"/>
      <c r="B26" s="3"/>
      <c r="C26" s="20">
        <v>44510</v>
      </c>
      <c r="D26" s="29">
        <v>1758409</v>
      </c>
      <c r="E26" s="16"/>
      <c r="F26" s="16"/>
      <c r="G26" s="16">
        <f t="shared" si="0"/>
        <v>5900</v>
      </c>
      <c r="H26" s="19"/>
      <c r="I26" s="19">
        <v>1900</v>
      </c>
      <c r="J26" s="19">
        <v>4000</v>
      </c>
      <c r="K26" s="19"/>
      <c r="L26" s="29"/>
      <c r="M26" s="19"/>
      <c r="N26" s="16">
        <f t="shared" si="1"/>
        <v>9700</v>
      </c>
      <c r="O26" s="16"/>
      <c r="P26" s="3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3"/>
      <c r="CB26" s="3"/>
      <c r="CC26" s="3"/>
    </row>
    <row r="27" spans="1:81">
      <c r="A27" s="10"/>
      <c r="B27" s="3"/>
      <c r="C27" s="20">
        <v>44511</v>
      </c>
      <c r="D27" s="29"/>
      <c r="E27" s="16"/>
      <c r="F27" s="16"/>
      <c r="G27" s="16">
        <f t="shared" si="0"/>
        <v>0</v>
      </c>
      <c r="H27" s="19"/>
      <c r="I27" s="19"/>
      <c r="J27" s="19"/>
      <c r="K27" s="19"/>
      <c r="L27" s="29"/>
      <c r="M27" s="19"/>
      <c r="N27" s="16">
        <f t="shared" si="1"/>
        <v>9700</v>
      </c>
      <c r="O27" s="16"/>
      <c r="P27" s="3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3"/>
      <c r="CB27" s="3"/>
      <c r="CC27" s="3"/>
    </row>
    <row r="28" spans="1:81">
      <c r="A28" s="10"/>
      <c r="B28" s="3"/>
      <c r="C28" s="20">
        <v>44512</v>
      </c>
      <c r="D28" s="29">
        <v>1290891</v>
      </c>
      <c r="E28" s="16"/>
      <c r="F28" s="16"/>
      <c r="G28" s="16">
        <f t="shared" si="0"/>
        <v>1100</v>
      </c>
      <c r="H28" s="19">
        <v>1100</v>
      </c>
      <c r="I28" s="19"/>
      <c r="J28" s="19"/>
      <c r="K28" s="19"/>
      <c r="L28" s="29">
        <v>112</v>
      </c>
      <c r="M28" s="19">
        <v>7000</v>
      </c>
      <c r="N28" s="16">
        <f t="shared" si="1"/>
        <v>3800</v>
      </c>
      <c r="O28" s="16"/>
      <c r="P28" s="3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3"/>
      <c r="CB28" s="3"/>
      <c r="CC28" s="3"/>
    </row>
    <row r="29" spans="1:81">
      <c r="A29" s="10"/>
      <c r="B29" s="3"/>
      <c r="C29" s="20">
        <v>44513</v>
      </c>
      <c r="D29" s="29"/>
      <c r="E29" s="16"/>
      <c r="F29" s="16"/>
      <c r="G29" s="16">
        <f t="shared" si="0"/>
        <v>0</v>
      </c>
      <c r="H29" s="19"/>
      <c r="I29" s="19"/>
      <c r="J29" s="19"/>
      <c r="K29" s="19"/>
      <c r="L29" s="29"/>
      <c r="M29" s="19"/>
      <c r="N29" s="16">
        <f t="shared" si="1"/>
        <v>3800</v>
      </c>
      <c r="O29" s="16"/>
      <c r="P29" s="3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3"/>
      <c r="CB29" s="3"/>
      <c r="CC29" s="3"/>
    </row>
    <row r="30" spans="1:81">
      <c r="A30" s="10"/>
      <c r="B30" s="3"/>
      <c r="C30" s="20">
        <v>44514</v>
      </c>
      <c r="D30" s="29"/>
      <c r="E30" s="16"/>
      <c r="F30" s="16"/>
      <c r="G30" s="16">
        <f t="shared" si="0"/>
        <v>0</v>
      </c>
      <c r="H30" s="19"/>
      <c r="I30" s="19"/>
      <c r="J30" s="19"/>
      <c r="K30" s="19"/>
      <c r="L30" s="29"/>
      <c r="M30" s="19"/>
      <c r="N30" s="16">
        <f t="shared" si="1"/>
        <v>3800</v>
      </c>
      <c r="O30" s="16"/>
      <c r="P30" s="3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3"/>
      <c r="CB30" s="3"/>
      <c r="CC30" s="3"/>
    </row>
    <row r="31" spans="1:81">
      <c r="A31" s="10"/>
      <c r="B31" s="3"/>
      <c r="C31" s="20">
        <v>44515</v>
      </c>
      <c r="D31" s="29"/>
      <c r="E31" s="16"/>
      <c r="F31" s="16"/>
      <c r="G31" s="16">
        <f t="shared" si="0"/>
        <v>0</v>
      </c>
      <c r="H31" s="19"/>
      <c r="I31" s="19"/>
      <c r="J31" s="19"/>
      <c r="K31" s="19"/>
      <c r="L31" s="29"/>
      <c r="M31" s="19"/>
      <c r="N31" s="16">
        <f t="shared" si="1"/>
        <v>3800</v>
      </c>
      <c r="O31" s="16"/>
      <c r="P31" s="3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3"/>
      <c r="CB31" s="3"/>
      <c r="CC31" s="3"/>
    </row>
    <row r="32" spans="1:81">
      <c r="A32" s="10"/>
      <c r="B32" s="3"/>
      <c r="C32" s="20">
        <v>44516</v>
      </c>
      <c r="D32" s="29"/>
      <c r="E32" s="16"/>
      <c r="F32" s="16"/>
      <c r="G32" s="16">
        <f t="shared" si="0"/>
        <v>0</v>
      </c>
      <c r="H32" s="19"/>
      <c r="I32" s="19"/>
      <c r="J32" s="19"/>
      <c r="K32" s="19"/>
      <c r="L32" s="29"/>
      <c r="M32" s="19"/>
      <c r="N32" s="16">
        <f t="shared" si="1"/>
        <v>3800</v>
      </c>
      <c r="O32" s="16"/>
      <c r="P32" s="3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3"/>
      <c r="CB32" s="3"/>
      <c r="CC32" s="3"/>
    </row>
    <row r="33" spans="1:81">
      <c r="A33" s="10"/>
      <c r="B33" s="3"/>
      <c r="C33" s="20">
        <v>44517</v>
      </c>
      <c r="D33" s="29">
        <v>1290922</v>
      </c>
      <c r="E33" s="16"/>
      <c r="F33" s="16"/>
      <c r="G33" s="16">
        <f t="shared" si="0"/>
        <v>900</v>
      </c>
      <c r="H33" s="19"/>
      <c r="I33" s="19">
        <v>900</v>
      </c>
      <c r="J33" s="19"/>
      <c r="K33" s="19"/>
      <c r="L33" s="29"/>
      <c r="M33" s="19"/>
      <c r="N33" s="16">
        <f t="shared" si="1"/>
        <v>4700</v>
      </c>
      <c r="O33" s="16"/>
      <c r="P33" s="3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3"/>
      <c r="CB33" s="3"/>
      <c r="CC33" s="3"/>
    </row>
    <row r="34" spans="1:81">
      <c r="A34" s="10"/>
      <c r="B34" s="3"/>
      <c r="C34" s="20">
        <v>44518</v>
      </c>
      <c r="D34" s="29"/>
      <c r="E34" s="16"/>
      <c r="F34" s="16"/>
      <c r="G34" s="16">
        <f t="shared" si="0"/>
        <v>0</v>
      </c>
      <c r="H34" s="19"/>
      <c r="I34" s="19"/>
      <c r="J34" s="19"/>
      <c r="K34" s="19"/>
      <c r="L34" s="29"/>
      <c r="M34" s="19"/>
      <c r="N34" s="16">
        <f t="shared" si="1"/>
        <v>4700</v>
      </c>
      <c r="O34" s="16"/>
      <c r="P34" s="3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3"/>
      <c r="CB34" s="3"/>
      <c r="CC34" s="3"/>
    </row>
    <row r="35" spans="1:81">
      <c r="A35" s="10"/>
      <c r="B35" s="3"/>
      <c r="C35" s="20">
        <v>44519</v>
      </c>
      <c r="D35" s="29">
        <v>1758466</v>
      </c>
      <c r="E35" s="16"/>
      <c r="F35" s="16"/>
      <c r="G35" s="16">
        <f t="shared" si="0"/>
        <v>3700</v>
      </c>
      <c r="H35" s="19"/>
      <c r="I35" s="19"/>
      <c r="J35" s="19">
        <v>3700</v>
      </c>
      <c r="K35" s="19"/>
      <c r="L35" s="29">
        <v>120</v>
      </c>
      <c r="M35" s="19">
        <v>6200</v>
      </c>
      <c r="N35" s="16">
        <f t="shared" si="1"/>
        <v>2200</v>
      </c>
      <c r="O35" s="16"/>
      <c r="P35" s="3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3"/>
      <c r="CB35" s="3"/>
      <c r="CC35" s="3"/>
    </row>
    <row r="36" spans="1:81">
      <c r="A36" s="10"/>
      <c r="B36" s="3"/>
      <c r="C36" s="20">
        <v>44520</v>
      </c>
      <c r="D36" s="29"/>
      <c r="E36" s="16"/>
      <c r="F36" s="16"/>
      <c r="G36" s="16">
        <f t="shared" si="0"/>
        <v>0</v>
      </c>
      <c r="H36" s="19"/>
      <c r="I36" s="19"/>
      <c r="J36" s="19"/>
      <c r="K36" s="19"/>
      <c r="L36" s="29"/>
      <c r="M36" s="19"/>
      <c r="N36" s="16">
        <f t="shared" si="1"/>
        <v>2200</v>
      </c>
      <c r="O36" s="16"/>
      <c r="P36" s="3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3"/>
      <c r="CB36" s="3"/>
      <c r="CC36" s="3"/>
    </row>
    <row r="37" spans="1:81">
      <c r="A37" s="10"/>
      <c r="B37" s="3"/>
      <c r="C37" s="20">
        <v>44521</v>
      </c>
      <c r="D37" s="29"/>
      <c r="E37" s="16"/>
      <c r="F37" s="16"/>
      <c r="G37" s="16">
        <f t="shared" si="0"/>
        <v>0</v>
      </c>
      <c r="H37" s="19"/>
      <c r="I37" s="19"/>
      <c r="J37" s="19"/>
      <c r="K37" s="19"/>
      <c r="L37" s="29"/>
      <c r="M37" s="19"/>
      <c r="N37" s="16">
        <f t="shared" si="1"/>
        <v>2200</v>
      </c>
      <c r="O37" s="16"/>
      <c r="P37" s="3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3"/>
      <c r="CB37" s="3"/>
      <c r="CC37" s="3"/>
    </row>
    <row r="38" spans="1:81">
      <c r="A38" s="10"/>
      <c r="B38" s="3"/>
      <c r="C38" s="20">
        <v>44522</v>
      </c>
      <c r="D38" s="29">
        <v>1290953</v>
      </c>
      <c r="E38" s="16"/>
      <c r="F38" s="16"/>
      <c r="G38" s="16">
        <f t="shared" si="0"/>
        <v>2700</v>
      </c>
      <c r="H38" s="19">
        <v>2700</v>
      </c>
      <c r="I38" s="19"/>
      <c r="J38" s="19"/>
      <c r="K38" s="19"/>
      <c r="L38" s="29"/>
      <c r="M38" s="19"/>
      <c r="N38" s="16">
        <f t="shared" si="1"/>
        <v>4900</v>
      </c>
      <c r="O38" s="16"/>
      <c r="P38" s="3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3"/>
      <c r="CB38" s="3"/>
      <c r="CC38" s="3"/>
    </row>
    <row r="39" spans="1:81">
      <c r="A39" s="10"/>
      <c r="B39" s="3"/>
      <c r="C39" s="20">
        <v>44523</v>
      </c>
      <c r="D39" s="29"/>
      <c r="E39" s="16"/>
      <c r="F39" s="16"/>
      <c r="G39" s="16">
        <f t="shared" si="0"/>
        <v>0</v>
      </c>
      <c r="H39" s="19"/>
      <c r="I39" s="19"/>
      <c r="J39" s="19"/>
      <c r="K39" s="19"/>
      <c r="L39" s="29"/>
      <c r="M39" s="19"/>
      <c r="N39" s="16">
        <f t="shared" si="1"/>
        <v>4900</v>
      </c>
      <c r="O39" s="16"/>
      <c r="P39" s="3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3"/>
      <c r="CB39" s="3"/>
      <c r="CC39" s="3"/>
    </row>
    <row r="40" spans="1:81">
      <c r="A40" s="10"/>
      <c r="B40" s="3"/>
      <c r="C40" s="20">
        <v>44524</v>
      </c>
      <c r="D40" s="29">
        <v>1758484</v>
      </c>
      <c r="E40" s="16"/>
      <c r="F40" s="16"/>
      <c r="G40" s="16">
        <f t="shared" si="0"/>
        <v>2000</v>
      </c>
      <c r="H40" s="19"/>
      <c r="I40" s="19"/>
      <c r="J40" s="19">
        <v>2000</v>
      </c>
      <c r="K40" s="19"/>
      <c r="L40" s="29"/>
      <c r="M40" s="19"/>
      <c r="N40" s="16">
        <f t="shared" si="1"/>
        <v>6900</v>
      </c>
      <c r="O40" s="16"/>
      <c r="P40" s="3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3"/>
      <c r="CB40" s="3"/>
      <c r="CC40" s="3"/>
    </row>
    <row r="41" spans="1:81">
      <c r="A41" s="10"/>
      <c r="B41" s="3"/>
      <c r="C41" s="20">
        <v>44525</v>
      </c>
      <c r="D41" s="29">
        <v>1290985</v>
      </c>
      <c r="E41" s="16"/>
      <c r="F41" s="16"/>
      <c r="G41" s="16">
        <f t="shared" si="0"/>
        <v>3300</v>
      </c>
      <c r="H41" s="19">
        <v>3300</v>
      </c>
      <c r="I41" s="19"/>
      <c r="J41" s="19"/>
      <c r="K41" s="19"/>
      <c r="L41" s="29"/>
      <c r="M41" s="19"/>
      <c r="N41" s="16">
        <f t="shared" si="1"/>
        <v>10200</v>
      </c>
      <c r="O41" s="16"/>
      <c r="P41" s="3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3"/>
      <c r="CB41" s="3"/>
      <c r="CC41" s="3"/>
    </row>
    <row r="42" spans="1:81">
      <c r="A42" s="10"/>
      <c r="B42" s="3"/>
      <c r="C42" s="20">
        <v>44526</v>
      </c>
      <c r="D42" s="29">
        <v>1291021</v>
      </c>
      <c r="E42" s="16"/>
      <c r="F42" s="16"/>
      <c r="G42" s="16">
        <f t="shared" si="0"/>
        <v>1400</v>
      </c>
      <c r="H42" s="19"/>
      <c r="I42" s="19">
        <v>1400</v>
      </c>
      <c r="J42" s="19"/>
      <c r="K42" s="19"/>
      <c r="L42" s="29"/>
      <c r="M42" s="19"/>
      <c r="N42" s="16">
        <f t="shared" si="1"/>
        <v>11600</v>
      </c>
      <c r="O42" s="16"/>
      <c r="P42" s="3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3"/>
      <c r="CB42" s="3"/>
      <c r="CC42" s="3"/>
    </row>
    <row r="43" spans="1:81">
      <c r="A43" s="10"/>
      <c r="B43" s="3"/>
      <c r="C43" s="20">
        <v>44527</v>
      </c>
      <c r="D43" s="29"/>
      <c r="E43" s="16"/>
      <c r="F43" s="16"/>
      <c r="G43" s="16">
        <f t="shared" si="0"/>
        <v>0</v>
      </c>
      <c r="H43" s="19"/>
      <c r="I43" s="19"/>
      <c r="J43" s="19"/>
      <c r="K43" s="19"/>
      <c r="L43" s="29"/>
      <c r="M43" s="19"/>
      <c r="N43" s="16">
        <f t="shared" si="1"/>
        <v>11600</v>
      </c>
      <c r="O43" s="16"/>
      <c r="P43" s="3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3"/>
      <c r="CB43" s="3"/>
      <c r="CC43" s="3"/>
    </row>
    <row r="44" spans="1:81">
      <c r="A44" s="10"/>
      <c r="B44" s="3"/>
      <c r="C44" s="20">
        <v>44528</v>
      </c>
      <c r="D44" s="29"/>
      <c r="E44" s="16"/>
      <c r="F44" s="16"/>
      <c r="G44" s="16">
        <f t="shared" si="0"/>
        <v>0</v>
      </c>
      <c r="H44" s="19"/>
      <c r="I44" s="19"/>
      <c r="J44" s="19"/>
      <c r="K44" s="19"/>
      <c r="L44" s="29"/>
      <c r="M44" s="19"/>
      <c r="N44" s="16">
        <f t="shared" si="1"/>
        <v>11600</v>
      </c>
      <c r="O44" s="16"/>
      <c r="P44" s="3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3"/>
      <c r="CB44" s="3"/>
      <c r="CC44" s="3"/>
    </row>
    <row r="45" spans="1:81">
      <c r="A45" s="10"/>
      <c r="B45" s="3"/>
      <c r="C45" s="20">
        <v>44529</v>
      </c>
      <c r="D45" s="29">
        <v>1758528</v>
      </c>
      <c r="E45" s="16"/>
      <c r="F45" s="16"/>
      <c r="G45" s="16">
        <f t="shared" si="0"/>
        <v>5000</v>
      </c>
      <c r="H45" s="19"/>
      <c r="I45" s="19"/>
      <c r="J45" s="19">
        <v>5000</v>
      </c>
      <c r="K45" s="19"/>
      <c r="L45" s="29"/>
      <c r="M45" s="19"/>
      <c r="N45" s="16">
        <f t="shared" si="1"/>
        <v>16600</v>
      </c>
      <c r="O45" s="16"/>
      <c r="P45" s="3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3"/>
      <c r="CB45" s="3"/>
      <c r="CC45" s="3"/>
    </row>
    <row r="46" spans="1:81">
      <c r="A46" s="10"/>
      <c r="B46" s="3"/>
      <c r="C46" s="20">
        <v>44530</v>
      </c>
      <c r="D46" s="29"/>
      <c r="E46" s="16"/>
      <c r="F46" s="16"/>
      <c r="G46" s="16">
        <f t="shared" si="0"/>
        <v>0</v>
      </c>
      <c r="H46" s="19"/>
      <c r="I46" s="19"/>
      <c r="J46" s="19"/>
      <c r="K46" s="19"/>
      <c r="L46" s="29">
        <v>122</v>
      </c>
      <c r="M46" s="19">
        <v>4600</v>
      </c>
      <c r="N46" s="16">
        <f>N45+G46+K46-M46</f>
        <v>12000</v>
      </c>
      <c r="O46" s="16">
        <f>F58</f>
        <v>11800</v>
      </c>
      <c r="P46" s="3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3"/>
      <c r="CB46" s="3"/>
      <c r="CC46" s="3"/>
    </row>
    <row r="47" spans="1:81">
      <c r="A47" s="10"/>
      <c r="B47" s="3"/>
      <c r="C47" s="37" t="s">
        <v>8</v>
      </c>
      <c r="D47" s="37"/>
      <c r="E47" s="16"/>
      <c r="F47" s="16"/>
      <c r="G47" s="16">
        <f t="shared" si="0"/>
        <v>36000</v>
      </c>
      <c r="H47" s="16">
        <f>SUM(H17:H46)</f>
        <v>12100</v>
      </c>
      <c r="I47" s="16">
        <f>SUM(I17:I46)</f>
        <v>7900</v>
      </c>
      <c r="J47" s="16">
        <f>SUM(J17:J46)</f>
        <v>16000</v>
      </c>
      <c r="K47" s="16">
        <f>SUM(K17:K46)</f>
        <v>4000</v>
      </c>
      <c r="L47" s="15"/>
      <c r="M47" s="16">
        <f>SUM(M17:M46)</f>
        <v>36000</v>
      </c>
      <c r="N47" s="16">
        <f>SUM(N17:N46)</f>
        <v>205300</v>
      </c>
      <c r="O47" s="16">
        <f>O46</f>
        <v>11800</v>
      </c>
      <c r="P47" s="3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3"/>
      <c r="CB47" s="3"/>
      <c r="CC47" s="3"/>
    </row>
    <row r="48" spans="1:81">
      <c r="A48" s="10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3"/>
      <c r="CB48" s="3"/>
      <c r="CC48" s="3"/>
    </row>
    <row r="49" spans="1:81">
      <c r="A49" s="10"/>
      <c r="B49" s="3"/>
      <c r="C49" s="3" t="s">
        <v>26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3"/>
      <c r="CB49" s="3"/>
      <c r="CC49" s="3"/>
    </row>
    <row r="50" spans="1:81">
      <c r="A50" s="10"/>
      <c r="B50" s="3"/>
      <c r="C50" s="3"/>
      <c r="D50" s="3"/>
      <c r="E50" s="3"/>
      <c r="F50" s="21" t="s">
        <v>24</v>
      </c>
      <c r="G50" s="14"/>
      <c r="H50" s="22">
        <v>0.92</v>
      </c>
      <c r="I50" s="22">
        <v>0.25</v>
      </c>
      <c r="J50" s="22">
        <v>0.1</v>
      </c>
      <c r="K50" s="22">
        <v>0.92</v>
      </c>
      <c r="L50" s="3"/>
      <c r="M50" s="3"/>
      <c r="N50" s="3"/>
      <c r="O50" s="3"/>
      <c r="P50" s="3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3"/>
      <c r="CB50" s="3"/>
      <c r="CC50" s="3"/>
    </row>
    <row r="51" spans="1:81">
      <c r="A51" s="10"/>
      <c r="B51" s="3"/>
      <c r="C51" s="3"/>
      <c r="D51" s="3"/>
      <c r="E51" s="3"/>
      <c r="F51" s="21" t="s">
        <v>25</v>
      </c>
      <c r="G51" s="22">
        <f>SUM(H51:K51)</f>
        <v>183.87</v>
      </c>
      <c r="H51" s="22">
        <f>ROUND(H47*H50/100,2)</f>
        <v>111.32</v>
      </c>
      <c r="I51" s="22">
        <f t="shared" ref="I51:K51" si="2">ROUND(I47*I50/100,2)</f>
        <v>19.75</v>
      </c>
      <c r="J51" s="22">
        <f t="shared" si="2"/>
        <v>16</v>
      </c>
      <c r="K51" s="22">
        <f t="shared" si="2"/>
        <v>36.799999999999997</v>
      </c>
      <c r="L51" s="3"/>
      <c r="M51" s="3"/>
      <c r="N51" s="3"/>
      <c r="O51" s="3"/>
      <c r="P51" s="3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3"/>
      <c r="CB51" s="3"/>
      <c r="CC51" s="3"/>
    </row>
    <row r="52" spans="1:81">
      <c r="A52" s="10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3"/>
      <c r="CB52" s="3"/>
      <c r="CC52" s="3"/>
    </row>
    <row r="53" spans="1:81">
      <c r="A53" s="10"/>
      <c r="B53" s="3"/>
      <c r="C53" s="3" t="s">
        <v>27</v>
      </c>
      <c r="D53" s="3"/>
      <c r="E53" s="3"/>
      <c r="F53" s="3"/>
      <c r="G53" s="33" t="s">
        <v>37</v>
      </c>
      <c r="H53" s="33"/>
      <c r="I53" s="33"/>
      <c r="J53" s="33"/>
      <c r="K53" s="33"/>
      <c r="L53" s="33"/>
      <c r="M53" s="23"/>
      <c r="N53" s="14">
        <f>ROUND((N47+M47-G51)*0.2%/30,2)</f>
        <v>16.07</v>
      </c>
      <c r="O53" s="3" t="s">
        <v>25</v>
      </c>
      <c r="P53" s="3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3"/>
      <c r="CB53" s="3"/>
      <c r="CC53" s="3"/>
    </row>
    <row r="54" spans="1:81">
      <c r="A54" s="10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3"/>
      <c r="CB54" s="3"/>
      <c r="CC54" s="3"/>
    </row>
    <row r="55" spans="1:81">
      <c r="A55" s="10"/>
      <c r="B55" s="3"/>
      <c r="C55" s="3" t="s">
        <v>29</v>
      </c>
      <c r="D55" s="3"/>
      <c r="E55" s="3"/>
      <c r="F55" s="3"/>
      <c r="G55" s="3"/>
      <c r="H55" s="3"/>
      <c r="I55" s="3"/>
      <c r="J55" s="32"/>
      <c r="K55" s="32"/>
      <c r="L55" s="32"/>
      <c r="M55" s="32"/>
      <c r="N55" s="24"/>
      <c r="O55" s="3"/>
      <c r="P55" s="3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3"/>
      <c r="CB55" s="3"/>
      <c r="CC55" s="3"/>
    </row>
    <row r="56" spans="1:81">
      <c r="A56" s="10"/>
      <c r="B56" s="3"/>
      <c r="C56" s="3"/>
      <c r="D56" s="3"/>
      <c r="E56" s="3"/>
      <c r="F56" s="25"/>
      <c r="G56" s="33" t="s">
        <v>37</v>
      </c>
      <c r="H56" s="33"/>
      <c r="I56" s="33"/>
      <c r="J56" s="33"/>
      <c r="K56" s="34" t="s">
        <v>30</v>
      </c>
      <c r="L56" s="34"/>
      <c r="M56" s="3"/>
      <c r="N56" s="22">
        <f>G51+N53</f>
        <v>199.94</v>
      </c>
      <c r="O56" s="3" t="s">
        <v>25</v>
      </c>
      <c r="P56" s="3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3"/>
      <c r="CB56" s="3"/>
      <c r="CC56" s="3"/>
    </row>
    <row r="57" spans="1:81">
      <c r="A57" s="10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3"/>
      <c r="CB57" s="3"/>
      <c r="CC57" s="3"/>
    </row>
    <row r="58" spans="1:81">
      <c r="A58" s="10"/>
      <c r="B58" s="3"/>
      <c r="C58" s="3" t="s">
        <v>31</v>
      </c>
      <c r="D58" s="35" t="s">
        <v>32</v>
      </c>
      <c r="E58" s="35"/>
      <c r="F58" s="26">
        <f>ROUND(N46-N56,0)</f>
        <v>11800</v>
      </c>
      <c r="G58" s="3" t="s">
        <v>25</v>
      </c>
      <c r="H58" s="3"/>
      <c r="I58" s="3"/>
      <c r="J58" s="3"/>
      <c r="K58" s="3"/>
      <c r="L58" s="3"/>
      <c r="M58" s="3"/>
      <c r="N58" s="3"/>
      <c r="O58" s="3"/>
      <c r="P58" s="3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3"/>
      <c r="CB58" s="3"/>
      <c r="CC58" s="3"/>
    </row>
    <row r="59" spans="1:81">
      <c r="A59" s="10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3"/>
      <c r="CB59" s="3"/>
      <c r="CC59" s="3"/>
    </row>
    <row r="60" spans="1:81">
      <c r="A60" s="10"/>
      <c r="B60" s="3"/>
      <c r="C60" s="3" t="s">
        <v>33</v>
      </c>
      <c r="D60" s="27"/>
      <c r="E60" s="3"/>
      <c r="F60" s="30" t="s">
        <v>41</v>
      </c>
      <c r="G60" s="30"/>
      <c r="H60" s="3"/>
      <c r="I60" s="3"/>
      <c r="J60" s="3"/>
      <c r="K60" s="3"/>
      <c r="L60" s="3"/>
      <c r="M60" s="3"/>
      <c r="N60" s="3"/>
      <c r="O60" s="3"/>
      <c r="P60" s="3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3"/>
      <c r="CB60" s="3"/>
      <c r="CC60" s="3"/>
    </row>
    <row r="61" spans="1:81">
      <c r="A61" s="10"/>
      <c r="B61" s="3"/>
      <c r="C61" s="3"/>
      <c r="D61" s="11" t="s">
        <v>34</v>
      </c>
      <c r="E61" s="3"/>
      <c r="F61" s="31" t="s">
        <v>35</v>
      </c>
      <c r="G61" s="31"/>
      <c r="H61" s="3"/>
      <c r="I61" s="3"/>
      <c r="J61" s="3"/>
      <c r="K61" s="3"/>
      <c r="L61" s="3"/>
      <c r="M61" s="3"/>
      <c r="N61" s="3"/>
      <c r="O61" s="3"/>
      <c r="P61" s="3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3"/>
      <c r="CB61" s="3"/>
      <c r="CC61" s="3"/>
    </row>
    <row r="62" spans="1:81" ht="6" customHeight="1">
      <c r="A62" s="10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3"/>
      <c r="CB62" s="3"/>
      <c r="CC62" s="3"/>
    </row>
    <row r="63" spans="1:8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3"/>
      <c r="CB63" s="3"/>
      <c r="CC63" s="3"/>
    </row>
    <row r="64" spans="1:8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3"/>
      <c r="CB64" s="3"/>
      <c r="CC64" s="3"/>
    </row>
    <row r="65" spans="1:8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3"/>
      <c r="CB65" s="3"/>
      <c r="CC65" s="3"/>
    </row>
    <row r="66" spans="1:8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3"/>
      <c r="CB66" s="3"/>
      <c r="CC66" s="3"/>
    </row>
    <row r="67" spans="1:8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3"/>
      <c r="CB67" s="3"/>
      <c r="CC67" s="3"/>
    </row>
    <row r="68" spans="1:8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3"/>
      <c r="CB68" s="3"/>
      <c r="CC68" s="3"/>
    </row>
    <row r="69" spans="1:8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3"/>
      <c r="CB69" s="3"/>
      <c r="CC69" s="3"/>
    </row>
    <row r="70" spans="1:8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3"/>
      <c r="CB70" s="3"/>
      <c r="CC70" s="3"/>
    </row>
    <row r="71" spans="1:8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3"/>
      <c r="CB71" s="3"/>
      <c r="CC71" s="3"/>
    </row>
    <row r="72" spans="1:8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3"/>
      <c r="CB72" s="3"/>
      <c r="CC72" s="3"/>
    </row>
    <row r="73" spans="1:8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3"/>
      <c r="CB73" s="3"/>
      <c r="CC73" s="3"/>
    </row>
    <row r="74" spans="1:8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3"/>
      <c r="CB74" s="3"/>
      <c r="CC74" s="3"/>
    </row>
    <row r="75" spans="1:8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3"/>
      <c r="CB75" s="3"/>
      <c r="CC75" s="3"/>
    </row>
    <row r="76" spans="1:8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3"/>
      <c r="CB76" s="3"/>
      <c r="CC76" s="3"/>
    </row>
    <row r="77" spans="1:8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3"/>
      <c r="CB77" s="3"/>
      <c r="CC77" s="3"/>
    </row>
    <row r="78" spans="1:8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3"/>
      <c r="CB78" s="3"/>
      <c r="CC78" s="3"/>
    </row>
    <row r="79" spans="1:8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3"/>
      <c r="CB79" s="3"/>
      <c r="CC79" s="3"/>
    </row>
    <row r="80" spans="1:8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3"/>
      <c r="CB80" s="3"/>
      <c r="CC80" s="3"/>
    </row>
    <row r="81" spans="1:8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3"/>
      <c r="CB81" s="3"/>
      <c r="CC81" s="3"/>
    </row>
    <row r="82" spans="1:8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3"/>
      <c r="CB82" s="3"/>
      <c r="CC82" s="3"/>
    </row>
    <row r="83" spans="1:8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3"/>
      <c r="CB83" s="3"/>
      <c r="CC83" s="3"/>
    </row>
    <row r="84" spans="1:8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3"/>
      <c r="CB84" s="3"/>
      <c r="CC84" s="3"/>
    </row>
    <row r="85" spans="1:8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3"/>
      <c r="CB85" s="3"/>
      <c r="CC85" s="3"/>
    </row>
    <row r="86" spans="1:8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3"/>
      <c r="CB86" s="3"/>
      <c r="CC86" s="3"/>
    </row>
    <row r="87" spans="1:8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3"/>
      <c r="CB87" s="3"/>
      <c r="CC87" s="3"/>
    </row>
    <row r="88" spans="1:8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3"/>
      <c r="CB88" s="3"/>
      <c r="CC88" s="3"/>
    </row>
    <row r="89" spans="1:8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3"/>
      <c r="CB89" s="3"/>
      <c r="CC89" s="3"/>
    </row>
    <row r="90" spans="1:8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3"/>
      <c r="CB90" s="3"/>
      <c r="CC90" s="3"/>
    </row>
    <row r="91" spans="1:8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3"/>
      <c r="CB91" s="3"/>
      <c r="CC91" s="3"/>
    </row>
    <row r="92" spans="1:8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3"/>
      <c r="CB92" s="3"/>
      <c r="CC92" s="3"/>
    </row>
    <row r="93" spans="1:8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3"/>
      <c r="CB93" s="3"/>
      <c r="CC93" s="3"/>
    </row>
    <row r="94" spans="1:8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3"/>
      <c r="CB94" s="3"/>
      <c r="CC94" s="3"/>
    </row>
    <row r="95" spans="1:8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3"/>
      <c r="CB95" s="3"/>
      <c r="CC95" s="3"/>
    </row>
    <row r="96" spans="1:8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3"/>
      <c r="CB96" s="3"/>
      <c r="CC96" s="3"/>
    </row>
    <row r="97" spans="1:8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3"/>
      <c r="CB97" s="3"/>
      <c r="CC97" s="3"/>
    </row>
    <row r="98" spans="1:8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  <c r="BV98" s="10"/>
      <c r="BW98" s="10"/>
      <c r="BX98" s="10"/>
      <c r="BY98" s="10"/>
      <c r="BZ98" s="10"/>
      <c r="CA98" s="3"/>
      <c r="CB98" s="3"/>
      <c r="CC98" s="3"/>
    </row>
    <row r="99" spans="1:8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  <c r="BV99" s="10"/>
      <c r="BW99" s="10"/>
      <c r="BX99" s="10"/>
      <c r="BY99" s="10"/>
      <c r="BZ99" s="10"/>
      <c r="CA99" s="3"/>
      <c r="CB99" s="3"/>
      <c r="CC99" s="3"/>
    </row>
    <row r="100" spans="1:8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  <c r="BV100" s="10"/>
      <c r="BW100" s="10"/>
      <c r="BX100" s="10"/>
      <c r="BY100" s="10"/>
      <c r="BZ100" s="10"/>
      <c r="CA100" s="3"/>
      <c r="CB100" s="3"/>
      <c r="CC100" s="3"/>
    </row>
    <row r="101" spans="1:8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  <c r="BV101" s="10"/>
      <c r="BW101" s="10"/>
      <c r="BX101" s="10"/>
      <c r="BY101" s="10"/>
      <c r="BZ101" s="10"/>
      <c r="CA101" s="3"/>
      <c r="CB101" s="3"/>
      <c r="CC101" s="3"/>
    </row>
    <row r="102" spans="1:8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  <c r="BV102" s="10"/>
      <c r="BW102" s="10"/>
      <c r="BX102" s="10"/>
      <c r="BY102" s="10"/>
      <c r="BZ102" s="10"/>
      <c r="CA102" s="3"/>
      <c r="CB102" s="3"/>
      <c r="CC102" s="3"/>
    </row>
    <row r="103" spans="1:8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3"/>
      <c r="CB103" s="3"/>
      <c r="CC103" s="3"/>
    </row>
    <row r="104" spans="1:8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3"/>
      <c r="CB104" s="3"/>
      <c r="CC104" s="3"/>
    </row>
    <row r="105" spans="1:8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  <c r="BV105" s="10"/>
      <c r="BW105" s="10"/>
      <c r="BX105" s="10"/>
      <c r="BY105" s="10"/>
      <c r="BZ105" s="10"/>
      <c r="CA105" s="3"/>
      <c r="CB105" s="3"/>
      <c r="CC105" s="3"/>
    </row>
    <row r="106" spans="1:8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3"/>
      <c r="CB106" s="3"/>
      <c r="CC106" s="3"/>
    </row>
    <row r="107" spans="1:8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3"/>
      <c r="CB107" s="3"/>
      <c r="CC107" s="3"/>
    </row>
    <row r="108" spans="1:8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  <c r="BV108" s="10"/>
      <c r="BW108" s="10"/>
      <c r="BX108" s="10"/>
      <c r="BY108" s="10"/>
      <c r="BZ108" s="10"/>
      <c r="CA108" s="3"/>
      <c r="CB108" s="3"/>
      <c r="CC108" s="3"/>
    </row>
    <row r="109" spans="1:8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3"/>
      <c r="CB109" s="3"/>
      <c r="CC109" s="3"/>
    </row>
    <row r="110" spans="1:8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3"/>
      <c r="CB110" s="3"/>
      <c r="CC110" s="3"/>
    </row>
    <row r="111" spans="1:8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  <c r="BV111" s="10"/>
      <c r="BW111" s="10"/>
      <c r="BX111" s="10"/>
      <c r="BY111" s="10"/>
      <c r="BZ111" s="10"/>
      <c r="CA111" s="3"/>
      <c r="CB111" s="3"/>
      <c r="CC111" s="3"/>
    </row>
    <row r="112" spans="1:8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3"/>
      <c r="CB112" s="3"/>
      <c r="CC112" s="3"/>
    </row>
    <row r="113" spans="1:8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3"/>
      <c r="CB113" s="3"/>
      <c r="CC113" s="3"/>
    </row>
    <row r="114" spans="1:8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3"/>
      <c r="CB114" s="3"/>
      <c r="CC114" s="3"/>
    </row>
    <row r="115" spans="1:8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3"/>
      <c r="CB115" s="3"/>
      <c r="CC115" s="3"/>
    </row>
    <row r="116" spans="1:8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3"/>
      <c r="CB116" s="3"/>
      <c r="CC116" s="3"/>
    </row>
    <row r="117" spans="1:8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  <c r="BV117" s="10"/>
      <c r="BW117" s="10"/>
      <c r="BX117" s="10"/>
      <c r="BY117" s="10"/>
      <c r="BZ117" s="10"/>
      <c r="CA117" s="3"/>
      <c r="CB117" s="3"/>
      <c r="CC117" s="3"/>
    </row>
    <row r="118" spans="1:8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  <c r="BZ118" s="10"/>
      <c r="CA118" s="3"/>
      <c r="CB118" s="3"/>
      <c r="CC118" s="3"/>
    </row>
    <row r="119" spans="1:8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3"/>
      <c r="CB119" s="3"/>
      <c r="CC119" s="3"/>
    </row>
    <row r="120" spans="1:8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  <c r="BV120" s="10"/>
      <c r="BW120" s="10"/>
      <c r="BX120" s="10"/>
      <c r="BY120" s="10"/>
      <c r="BZ120" s="10"/>
      <c r="CA120" s="3"/>
      <c r="CB120" s="3"/>
      <c r="CC120" s="3"/>
    </row>
    <row r="121" spans="1:8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  <c r="BV121" s="10"/>
      <c r="BW121" s="10"/>
      <c r="BX121" s="10"/>
      <c r="BY121" s="10"/>
      <c r="BZ121" s="10"/>
      <c r="CA121" s="3"/>
      <c r="CB121" s="3"/>
      <c r="CC121" s="3"/>
    </row>
    <row r="122" spans="1:8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  <c r="BV122" s="10"/>
      <c r="BW122" s="10"/>
      <c r="BX122" s="10"/>
      <c r="BY122" s="10"/>
      <c r="BZ122" s="10"/>
      <c r="CA122" s="3"/>
      <c r="CB122" s="3"/>
      <c r="CC122" s="3"/>
    </row>
    <row r="123" spans="1:8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  <c r="BV123" s="10"/>
      <c r="BW123" s="10"/>
      <c r="BX123" s="10"/>
      <c r="BY123" s="10"/>
      <c r="BZ123" s="10"/>
      <c r="CA123" s="3"/>
      <c r="CB123" s="3"/>
      <c r="CC123" s="3"/>
    </row>
    <row r="124" spans="1:8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  <c r="BV124" s="10"/>
      <c r="BW124" s="10"/>
      <c r="BX124" s="10"/>
      <c r="BY124" s="10"/>
      <c r="BZ124" s="10"/>
      <c r="CA124" s="3"/>
      <c r="CB124" s="3"/>
      <c r="CC124" s="3"/>
    </row>
    <row r="125" spans="1:8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  <c r="BV125" s="10"/>
      <c r="BW125" s="10"/>
      <c r="BX125" s="10"/>
      <c r="BY125" s="10"/>
      <c r="BZ125" s="10"/>
      <c r="CA125" s="3"/>
      <c r="CB125" s="3"/>
      <c r="CC125" s="3"/>
    </row>
    <row r="126" spans="1:8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  <c r="BV126" s="10"/>
      <c r="BW126" s="10"/>
      <c r="BX126" s="10"/>
      <c r="BY126" s="10"/>
      <c r="BZ126" s="10"/>
      <c r="CA126" s="3"/>
      <c r="CB126" s="3"/>
      <c r="CC126" s="3"/>
    </row>
    <row r="127" spans="1:8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  <c r="BV127" s="10"/>
      <c r="BW127" s="10"/>
      <c r="BX127" s="10"/>
      <c r="BY127" s="10"/>
      <c r="BZ127" s="10"/>
      <c r="CA127" s="3"/>
      <c r="CB127" s="3"/>
      <c r="CC127" s="3"/>
    </row>
    <row r="128" spans="1:8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  <c r="BV128" s="10"/>
      <c r="BW128" s="10"/>
      <c r="BX128" s="10"/>
      <c r="BY128" s="10"/>
      <c r="BZ128" s="10"/>
      <c r="CA128" s="3"/>
      <c r="CB128" s="3"/>
      <c r="CC128" s="3"/>
    </row>
    <row r="129" spans="1:8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  <c r="BV129" s="10"/>
      <c r="BW129" s="10"/>
      <c r="BX129" s="10"/>
      <c r="BY129" s="10"/>
      <c r="BZ129" s="10"/>
      <c r="CA129" s="3"/>
      <c r="CB129" s="3"/>
      <c r="CC129" s="3"/>
    </row>
    <row r="130" spans="1:8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  <c r="BV130" s="10"/>
      <c r="BW130" s="10"/>
      <c r="BX130" s="10"/>
      <c r="BY130" s="10"/>
      <c r="BZ130" s="10"/>
      <c r="CA130" s="3"/>
      <c r="CB130" s="3"/>
      <c r="CC130" s="3"/>
    </row>
    <row r="131" spans="1:8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  <c r="BV131" s="10"/>
      <c r="BW131" s="10"/>
      <c r="BX131" s="10"/>
      <c r="BY131" s="10"/>
      <c r="BZ131" s="10"/>
      <c r="CA131" s="3"/>
      <c r="CB131" s="3"/>
      <c r="CC131" s="3"/>
    </row>
    <row r="132" spans="1:8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  <c r="BV132" s="10"/>
      <c r="BW132" s="10"/>
      <c r="BX132" s="10"/>
      <c r="BY132" s="10"/>
      <c r="BZ132" s="10"/>
      <c r="CA132" s="3"/>
      <c r="CB132" s="3"/>
      <c r="CC132" s="3"/>
    </row>
    <row r="133" spans="1:8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  <c r="BV133" s="10"/>
      <c r="BW133" s="10"/>
      <c r="BX133" s="10"/>
      <c r="BY133" s="10"/>
      <c r="BZ133" s="10"/>
      <c r="CA133" s="3"/>
      <c r="CB133" s="3"/>
      <c r="CC133" s="3"/>
    </row>
    <row r="134" spans="1:8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  <c r="BV134" s="10"/>
      <c r="BW134" s="10"/>
      <c r="BX134" s="10"/>
      <c r="BY134" s="10"/>
      <c r="BZ134" s="10"/>
      <c r="CA134" s="3"/>
      <c r="CB134" s="3"/>
      <c r="CC134" s="3"/>
    </row>
    <row r="135" spans="1:8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  <c r="BV135" s="10"/>
      <c r="BW135" s="10"/>
      <c r="BX135" s="10"/>
      <c r="BY135" s="10"/>
      <c r="BZ135" s="10"/>
      <c r="CA135" s="3"/>
      <c r="CB135" s="3"/>
      <c r="CC135" s="3"/>
    </row>
    <row r="136" spans="1:8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  <c r="BV136" s="10"/>
      <c r="BW136" s="10"/>
      <c r="BX136" s="10"/>
      <c r="BY136" s="10"/>
      <c r="BZ136" s="10"/>
      <c r="CA136" s="3"/>
      <c r="CB136" s="3"/>
      <c r="CC136" s="3"/>
    </row>
    <row r="137" spans="1:8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  <c r="BV137" s="10"/>
      <c r="BW137" s="10"/>
      <c r="BX137" s="10"/>
      <c r="BY137" s="10"/>
      <c r="BZ137" s="10"/>
      <c r="CA137" s="3"/>
      <c r="CB137" s="3"/>
      <c r="CC137" s="3"/>
    </row>
    <row r="138" spans="1:8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  <c r="BV138" s="10"/>
      <c r="BW138" s="10"/>
      <c r="BX138" s="10"/>
      <c r="BY138" s="10"/>
      <c r="BZ138" s="10"/>
      <c r="CA138" s="3"/>
      <c r="CB138" s="3"/>
      <c r="CC138" s="3"/>
    </row>
    <row r="139" spans="1:8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  <c r="BV139" s="10"/>
      <c r="BW139" s="10"/>
      <c r="BX139" s="10"/>
      <c r="BY139" s="10"/>
      <c r="BZ139" s="10"/>
      <c r="CA139" s="3"/>
      <c r="CB139" s="3"/>
      <c r="CC139" s="3"/>
    </row>
    <row r="140" spans="1:8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  <c r="BV140" s="10"/>
      <c r="BW140" s="10"/>
      <c r="BX140" s="10"/>
      <c r="BY140" s="10"/>
      <c r="BZ140" s="10"/>
      <c r="CA140" s="3"/>
      <c r="CB140" s="3"/>
      <c r="CC140" s="3"/>
    </row>
    <row r="141" spans="1:8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  <c r="BV141" s="10"/>
      <c r="BW141" s="10"/>
      <c r="BX141" s="10"/>
      <c r="BY141" s="10"/>
      <c r="BZ141" s="10"/>
      <c r="CA141" s="3"/>
      <c r="CB141" s="3"/>
      <c r="CC141" s="3"/>
    </row>
    <row r="142" spans="1:8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  <c r="BV142" s="10"/>
      <c r="BW142" s="10"/>
      <c r="BX142" s="10"/>
      <c r="BY142" s="10"/>
      <c r="BZ142" s="10"/>
      <c r="CA142" s="3"/>
      <c r="CB142" s="3"/>
      <c r="CC142" s="3"/>
    </row>
    <row r="143" spans="1:8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  <c r="BV143" s="10"/>
      <c r="BW143" s="10"/>
      <c r="BX143" s="10"/>
      <c r="BY143" s="10"/>
      <c r="BZ143" s="10"/>
      <c r="CA143" s="3"/>
      <c r="CB143" s="3"/>
      <c r="CC143" s="3"/>
    </row>
    <row r="144" spans="1:8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  <c r="BV144" s="10"/>
      <c r="BW144" s="10"/>
      <c r="BX144" s="10"/>
      <c r="BY144" s="10"/>
      <c r="BZ144" s="10"/>
      <c r="CA144" s="3"/>
      <c r="CB144" s="3"/>
      <c r="CC144" s="3"/>
    </row>
    <row r="145" spans="1:8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  <c r="BV145" s="10"/>
      <c r="BW145" s="10"/>
      <c r="BX145" s="10"/>
      <c r="BY145" s="10"/>
      <c r="BZ145" s="10"/>
      <c r="CA145" s="3"/>
      <c r="CB145" s="3"/>
      <c r="CC145" s="3"/>
    </row>
    <row r="146" spans="1:8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  <c r="BV146" s="10"/>
      <c r="BW146" s="10"/>
      <c r="BX146" s="10"/>
      <c r="BY146" s="10"/>
      <c r="BZ146" s="10"/>
      <c r="CA146" s="3"/>
      <c r="CB146" s="3"/>
      <c r="CC146" s="3"/>
    </row>
    <row r="147" spans="1:8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  <c r="BV147" s="10"/>
      <c r="BW147" s="10"/>
      <c r="BX147" s="10"/>
      <c r="BY147" s="10"/>
      <c r="BZ147" s="10"/>
      <c r="CA147" s="3"/>
      <c r="CB147" s="3"/>
      <c r="CC147" s="3"/>
    </row>
    <row r="148" spans="1:8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  <c r="BX148" s="10"/>
      <c r="BY148" s="10"/>
      <c r="BZ148" s="10"/>
      <c r="CA148" s="3"/>
      <c r="CB148" s="3"/>
      <c r="CC148" s="3"/>
    </row>
    <row r="149" spans="1:8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  <c r="BV149" s="10"/>
      <c r="BW149" s="10"/>
      <c r="BX149" s="10"/>
      <c r="BY149" s="10"/>
      <c r="BZ149" s="10"/>
      <c r="CA149" s="3"/>
      <c r="CB149" s="3"/>
      <c r="CC149" s="3"/>
    </row>
    <row r="150" spans="1:8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  <c r="BV150" s="10"/>
      <c r="BW150" s="10"/>
      <c r="BX150" s="10"/>
      <c r="BY150" s="10"/>
      <c r="BZ150" s="10"/>
      <c r="CA150" s="3"/>
      <c r="CB150" s="3"/>
      <c r="CC150" s="3"/>
    </row>
    <row r="151" spans="1:8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  <c r="BV151" s="10"/>
      <c r="BW151" s="10"/>
      <c r="BX151" s="10"/>
      <c r="BY151" s="10"/>
      <c r="BZ151" s="10"/>
      <c r="CA151" s="3"/>
      <c r="CB151" s="3"/>
      <c r="CC151" s="3"/>
    </row>
    <row r="152" spans="1:8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  <c r="BV152" s="10"/>
      <c r="BW152" s="10"/>
      <c r="BX152" s="10"/>
      <c r="BY152" s="10"/>
      <c r="BZ152" s="10"/>
      <c r="CA152" s="3"/>
      <c r="CB152" s="3"/>
      <c r="CC152" s="3"/>
    </row>
    <row r="153" spans="1:8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  <c r="BV153" s="10"/>
      <c r="BW153" s="10"/>
      <c r="BX153" s="10"/>
      <c r="BY153" s="10"/>
      <c r="BZ153" s="10"/>
      <c r="CA153" s="3"/>
      <c r="CB153" s="3"/>
      <c r="CC153" s="3"/>
    </row>
    <row r="154" spans="1:8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  <c r="BV154" s="10"/>
      <c r="BW154" s="10"/>
      <c r="BX154" s="10"/>
      <c r="BY154" s="10"/>
      <c r="BZ154" s="10"/>
      <c r="CA154" s="3"/>
      <c r="CB154" s="3"/>
      <c r="CC154" s="3"/>
    </row>
    <row r="155" spans="1:8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  <c r="BV155" s="10"/>
      <c r="BW155" s="10"/>
      <c r="BX155" s="10"/>
      <c r="BY155" s="10"/>
      <c r="BZ155" s="10"/>
      <c r="CA155" s="3"/>
      <c r="CB155" s="3"/>
      <c r="CC155" s="3"/>
    </row>
    <row r="156" spans="1:8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  <c r="BV156" s="10"/>
      <c r="BW156" s="10"/>
      <c r="BX156" s="10"/>
      <c r="BY156" s="10"/>
      <c r="BZ156" s="10"/>
      <c r="CA156" s="3"/>
      <c r="CB156" s="3"/>
      <c r="CC156" s="3"/>
    </row>
    <row r="157" spans="1:8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  <c r="BV157" s="10"/>
      <c r="BW157" s="10"/>
      <c r="BX157" s="10"/>
      <c r="BY157" s="10"/>
      <c r="BZ157" s="10"/>
      <c r="CA157" s="3"/>
      <c r="CB157" s="3"/>
      <c r="CC157" s="3"/>
    </row>
    <row r="158" spans="1:8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  <c r="BV158" s="10"/>
      <c r="BW158" s="10"/>
      <c r="BX158" s="10"/>
      <c r="BY158" s="10"/>
      <c r="BZ158" s="10"/>
      <c r="CA158" s="3"/>
      <c r="CB158" s="3"/>
      <c r="CC158" s="3"/>
    </row>
    <row r="159" spans="1:8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  <c r="BV159" s="10"/>
      <c r="BW159" s="10"/>
      <c r="BX159" s="10"/>
      <c r="BY159" s="10"/>
      <c r="BZ159" s="10"/>
      <c r="CA159" s="3"/>
      <c r="CB159" s="3"/>
      <c r="CC159" s="3"/>
    </row>
    <row r="160" spans="1:8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  <c r="BV160" s="10"/>
      <c r="BW160" s="10"/>
      <c r="BX160" s="10"/>
      <c r="BY160" s="10"/>
      <c r="BZ160" s="10"/>
      <c r="CA160" s="3"/>
      <c r="CB160" s="3"/>
      <c r="CC160" s="3"/>
    </row>
    <row r="161" spans="1:8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  <c r="BV161" s="10"/>
      <c r="BW161" s="10"/>
      <c r="BX161" s="10"/>
      <c r="BY161" s="10"/>
      <c r="BZ161" s="10"/>
      <c r="CA161" s="3"/>
      <c r="CB161" s="3"/>
      <c r="CC161" s="3"/>
    </row>
    <row r="162" spans="1:8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  <c r="BV162" s="10"/>
      <c r="BW162" s="10"/>
      <c r="BX162" s="10"/>
      <c r="BY162" s="10"/>
      <c r="BZ162" s="10"/>
      <c r="CA162" s="3"/>
      <c r="CB162" s="3"/>
      <c r="CC162" s="3"/>
    </row>
    <row r="163" spans="1:8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  <c r="BV163" s="10"/>
      <c r="BW163" s="10"/>
      <c r="BX163" s="10"/>
      <c r="BY163" s="10"/>
      <c r="BZ163" s="10"/>
      <c r="CA163" s="3"/>
      <c r="CB163" s="3"/>
      <c r="CC163" s="3"/>
    </row>
    <row r="164" spans="1:8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  <c r="BV164" s="10"/>
      <c r="BW164" s="10"/>
      <c r="BX164" s="10"/>
      <c r="BY164" s="10"/>
      <c r="BZ164" s="10"/>
      <c r="CA164" s="3"/>
      <c r="CB164" s="3"/>
      <c r="CC164" s="3"/>
    </row>
    <row r="165" spans="1:8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  <c r="BV165" s="10"/>
      <c r="BW165" s="10"/>
      <c r="BX165" s="10"/>
      <c r="BY165" s="10"/>
      <c r="BZ165" s="10"/>
      <c r="CA165" s="3"/>
      <c r="CB165" s="3"/>
      <c r="CC165" s="3"/>
    </row>
    <row r="166" spans="1:8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  <c r="BV166" s="10"/>
      <c r="BW166" s="10"/>
      <c r="BX166" s="10"/>
      <c r="BY166" s="10"/>
      <c r="BZ166" s="10"/>
      <c r="CA166" s="3"/>
      <c r="CB166" s="3"/>
      <c r="CC166" s="3"/>
    </row>
    <row r="167" spans="1:8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  <c r="BV167" s="10"/>
      <c r="BW167" s="10"/>
      <c r="BX167" s="10"/>
      <c r="BY167" s="10"/>
      <c r="BZ167" s="10"/>
      <c r="CA167" s="3"/>
      <c r="CB167" s="3"/>
      <c r="CC167" s="3"/>
    </row>
    <row r="168" spans="1:8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  <c r="BV168" s="10"/>
      <c r="BW168" s="10"/>
      <c r="BX168" s="10"/>
      <c r="BY168" s="10"/>
      <c r="BZ168" s="10"/>
      <c r="CA168" s="3"/>
      <c r="CB168" s="3"/>
      <c r="CC168" s="3"/>
    </row>
    <row r="169" spans="1:8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  <c r="BV169" s="10"/>
      <c r="BW169" s="10"/>
      <c r="BX169" s="10"/>
      <c r="BY169" s="10"/>
      <c r="BZ169" s="10"/>
      <c r="CA169" s="3"/>
      <c r="CB169" s="3"/>
      <c r="CC169" s="3"/>
    </row>
    <row r="170" spans="1:8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  <c r="BV170" s="10"/>
      <c r="BW170" s="10"/>
      <c r="BX170" s="10"/>
      <c r="BY170" s="10"/>
      <c r="BZ170" s="10"/>
      <c r="CA170" s="3"/>
      <c r="CB170" s="3"/>
      <c r="CC170" s="3"/>
    </row>
    <row r="171" spans="1:8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  <c r="BV171" s="10"/>
      <c r="BW171" s="10"/>
      <c r="BX171" s="10"/>
      <c r="BY171" s="10"/>
      <c r="BZ171" s="10"/>
      <c r="CA171" s="3"/>
      <c r="CB171" s="3"/>
      <c r="CC171" s="3"/>
    </row>
    <row r="172" spans="1:8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  <c r="BV172" s="10"/>
      <c r="BW172" s="10"/>
      <c r="BX172" s="10"/>
      <c r="BY172" s="10"/>
      <c r="BZ172" s="10"/>
      <c r="CA172" s="3"/>
      <c r="CB172" s="3"/>
      <c r="CC172" s="3"/>
    </row>
    <row r="173" spans="1:8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  <c r="BV173" s="10"/>
      <c r="BW173" s="10"/>
      <c r="BX173" s="10"/>
      <c r="BY173" s="10"/>
      <c r="BZ173" s="10"/>
      <c r="CA173" s="3"/>
      <c r="CB173" s="3"/>
      <c r="CC173" s="3"/>
    </row>
    <row r="174" spans="1:8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  <c r="BV174" s="10"/>
      <c r="BW174" s="10"/>
      <c r="BX174" s="10"/>
      <c r="BY174" s="10"/>
      <c r="BZ174" s="10"/>
      <c r="CA174" s="3"/>
      <c r="CB174" s="3"/>
      <c r="CC174" s="3"/>
    </row>
    <row r="175" spans="1:8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  <c r="BV175" s="10"/>
      <c r="BW175" s="10"/>
      <c r="BX175" s="10"/>
      <c r="BY175" s="10"/>
      <c r="BZ175" s="10"/>
      <c r="CA175" s="3"/>
      <c r="CB175" s="3"/>
      <c r="CC175" s="3"/>
    </row>
    <row r="176" spans="1:8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  <c r="BV176" s="10"/>
      <c r="BW176" s="10"/>
      <c r="BX176" s="10"/>
      <c r="BY176" s="10"/>
      <c r="BZ176" s="10"/>
      <c r="CA176" s="3"/>
      <c r="CB176" s="3"/>
      <c r="CC176" s="3"/>
    </row>
    <row r="177" spans="1:8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  <c r="BV177" s="10"/>
      <c r="BW177" s="10"/>
      <c r="BX177" s="10"/>
      <c r="BY177" s="10"/>
      <c r="BZ177" s="10"/>
      <c r="CA177" s="3"/>
      <c r="CB177" s="3"/>
      <c r="CC177" s="3"/>
    </row>
    <row r="178" spans="1:8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  <c r="BT178" s="10"/>
      <c r="BU178" s="10"/>
      <c r="BV178" s="10"/>
      <c r="BW178" s="10"/>
      <c r="BX178" s="10"/>
      <c r="BY178" s="10"/>
      <c r="BZ178" s="10"/>
      <c r="CA178" s="3"/>
      <c r="CB178" s="3"/>
      <c r="CC178" s="3"/>
    </row>
    <row r="179" spans="1:8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  <c r="BV179" s="10"/>
      <c r="BW179" s="10"/>
      <c r="BX179" s="10"/>
      <c r="BY179" s="10"/>
      <c r="BZ179" s="10"/>
      <c r="CA179" s="3"/>
      <c r="CB179" s="3"/>
      <c r="CC179" s="3"/>
    </row>
    <row r="180" spans="1:8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  <c r="BV180" s="10"/>
      <c r="BW180" s="10"/>
      <c r="BX180" s="10"/>
      <c r="BY180" s="10"/>
      <c r="BZ180" s="10"/>
      <c r="CA180" s="3"/>
      <c r="CB180" s="3"/>
      <c r="CC180" s="3"/>
    </row>
    <row r="181" spans="1:8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  <c r="BV181" s="10"/>
      <c r="BW181" s="10"/>
      <c r="BX181" s="10"/>
      <c r="BY181" s="10"/>
      <c r="BZ181" s="10"/>
      <c r="CA181" s="3"/>
      <c r="CB181" s="3"/>
      <c r="CC181" s="3"/>
    </row>
    <row r="182" spans="1:8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  <c r="BV182" s="10"/>
      <c r="BW182" s="10"/>
      <c r="BX182" s="10"/>
      <c r="BY182" s="10"/>
      <c r="BZ182" s="10"/>
      <c r="CA182" s="3"/>
      <c r="CB182" s="3"/>
      <c r="CC182" s="3"/>
    </row>
    <row r="183" spans="1:8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  <c r="BT183" s="10"/>
      <c r="BU183" s="10"/>
      <c r="BV183" s="10"/>
      <c r="BW183" s="10"/>
      <c r="BX183" s="10"/>
      <c r="BY183" s="10"/>
      <c r="BZ183" s="10"/>
      <c r="CA183" s="3"/>
      <c r="CB183" s="3"/>
      <c r="CC183" s="3"/>
    </row>
    <row r="184" spans="1:8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  <c r="BT184" s="10"/>
      <c r="BU184" s="10"/>
      <c r="BV184" s="10"/>
      <c r="BW184" s="10"/>
      <c r="BX184" s="10"/>
      <c r="BY184" s="10"/>
      <c r="BZ184" s="10"/>
      <c r="CA184" s="3"/>
      <c r="CB184" s="3"/>
      <c r="CC184" s="3"/>
    </row>
    <row r="185" spans="1:8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10"/>
      <c r="BU185" s="10"/>
      <c r="BV185" s="10"/>
      <c r="BW185" s="10"/>
      <c r="BX185" s="10"/>
      <c r="BY185" s="10"/>
      <c r="BZ185" s="10"/>
      <c r="CA185" s="3"/>
      <c r="CB185" s="3"/>
      <c r="CC185" s="3"/>
    </row>
    <row r="186" spans="1:8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  <c r="BT186" s="10"/>
      <c r="BU186" s="10"/>
      <c r="BV186" s="10"/>
      <c r="BW186" s="10"/>
      <c r="BX186" s="10"/>
      <c r="BY186" s="10"/>
      <c r="BZ186" s="10"/>
      <c r="CA186" s="3"/>
      <c r="CB186" s="3"/>
      <c r="CC186" s="3"/>
    </row>
    <row r="187" spans="1:8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10"/>
      <c r="BV187" s="10"/>
      <c r="BW187" s="10"/>
      <c r="BX187" s="10"/>
      <c r="BY187" s="10"/>
      <c r="BZ187" s="10"/>
      <c r="CA187" s="3"/>
      <c r="CB187" s="3"/>
      <c r="CC187" s="3"/>
    </row>
    <row r="188" spans="1:8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  <c r="BT188" s="10"/>
      <c r="BU188" s="10"/>
      <c r="BV188" s="10"/>
      <c r="BW188" s="10"/>
      <c r="BX188" s="10"/>
      <c r="BY188" s="10"/>
      <c r="BZ188" s="10"/>
      <c r="CA188" s="3"/>
      <c r="CB188" s="3"/>
      <c r="CC188" s="3"/>
    </row>
    <row r="189" spans="1:8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  <c r="BV189" s="10"/>
      <c r="BW189" s="10"/>
      <c r="BX189" s="10"/>
      <c r="BY189" s="10"/>
      <c r="BZ189" s="10"/>
      <c r="CA189" s="3"/>
      <c r="CB189" s="3"/>
      <c r="CC189" s="3"/>
    </row>
    <row r="190" spans="1:8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  <c r="BV190" s="10"/>
      <c r="BW190" s="10"/>
      <c r="BX190" s="10"/>
      <c r="BY190" s="10"/>
      <c r="BZ190" s="10"/>
      <c r="CA190" s="3"/>
      <c r="CB190" s="3"/>
      <c r="CC190" s="3"/>
    </row>
    <row r="191" spans="1:8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  <c r="BV191" s="10"/>
      <c r="BW191" s="10"/>
      <c r="BX191" s="10"/>
      <c r="BY191" s="10"/>
      <c r="BZ191" s="10"/>
      <c r="CA191" s="3"/>
      <c r="CB191" s="3"/>
      <c r="CC191" s="3"/>
    </row>
    <row r="192" spans="1:8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10"/>
      <c r="BV192" s="10"/>
      <c r="BW192" s="10"/>
      <c r="BX192" s="10"/>
      <c r="BY192" s="10"/>
      <c r="BZ192" s="10"/>
      <c r="CA192" s="3"/>
      <c r="CB192" s="3"/>
      <c r="CC192" s="3"/>
    </row>
    <row r="193" spans="1:8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  <c r="BT193" s="10"/>
      <c r="BU193" s="10"/>
      <c r="BV193" s="10"/>
      <c r="BW193" s="10"/>
      <c r="BX193" s="10"/>
      <c r="BY193" s="10"/>
      <c r="BZ193" s="10"/>
      <c r="CA193" s="3"/>
      <c r="CB193" s="3"/>
      <c r="CC193" s="3"/>
    </row>
    <row r="194" spans="1:8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10"/>
      <c r="BV194" s="10"/>
      <c r="BW194" s="10"/>
      <c r="BX194" s="10"/>
      <c r="BY194" s="10"/>
      <c r="BZ194" s="10"/>
      <c r="CA194" s="3"/>
      <c r="CB194" s="3"/>
      <c r="CC194" s="3"/>
    </row>
    <row r="195" spans="1:8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  <c r="BT195" s="10"/>
      <c r="BU195" s="10"/>
      <c r="BV195" s="10"/>
      <c r="BW195" s="10"/>
      <c r="BX195" s="10"/>
      <c r="BY195" s="10"/>
      <c r="BZ195" s="10"/>
      <c r="CA195" s="3"/>
      <c r="CB195" s="3"/>
      <c r="CC195" s="3"/>
    </row>
    <row r="196" spans="1:8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  <c r="BV196" s="10"/>
      <c r="BW196" s="10"/>
      <c r="BX196" s="10"/>
      <c r="BY196" s="10"/>
      <c r="BZ196" s="10"/>
      <c r="CA196" s="3"/>
      <c r="CB196" s="3"/>
      <c r="CC196" s="3"/>
    </row>
    <row r="197" spans="1:8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  <c r="BV197" s="10"/>
      <c r="BW197" s="10"/>
      <c r="BX197" s="10"/>
      <c r="BY197" s="10"/>
      <c r="BZ197" s="10"/>
      <c r="CA197" s="3"/>
      <c r="CB197" s="3"/>
      <c r="CC197" s="3"/>
    </row>
    <row r="198" spans="1:8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  <c r="BT198" s="10"/>
      <c r="BU198" s="10"/>
      <c r="BV198" s="10"/>
      <c r="BW198" s="10"/>
      <c r="BX198" s="10"/>
      <c r="BY198" s="10"/>
      <c r="BZ198" s="10"/>
    </row>
    <row r="199" spans="1:8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  <c r="BV199" s="10"/>
      <c r="BW199" s="10"/>
      <c r="BX199" s="10"/>
      <c r="BY199" s="10"/>
      <c r="BZ199" s="10"/>
    </row>
    <row r="200" spans="1:8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  <c r="BT200" s="10"/>
      <c r="BU200" s="10"/>
      <c r="BV200" s="10"/>
      <c r="BW200" s="10"/>
      <c r="BX200" s="10"/>
      <c r="BY200" s="10"/>
      <c r="BZ200" s="10"/>
    </row>
  </sheetData>
  <mergeCells count="31">
    <mergeCell ref="C3:O3"/>
    <mergeCell ref="C5:O5"/>
    <mergeCell ref="C6:O6"/>
    <mergeCell ref="C7:O7"/>
    <mergeCell ref="H8:I8"/>
    <mergeCell ref="J8:K8"/>
    <mergeCell ref="C10:D10"/>
    <mergeCell ref="E10:M10"/>
    <mergeCell ref="E11:M11"/>
    <mergeCell ref="C13:C15"/>
    <mergeCell ref="D13:D15"/>
    <mergeCell ref="E13:F13"/>
    <mergeCell ref="G13:J13"/>
    <mergeCell ref="K13:K15"/>
    <mergeCell ref="L13:L15"/>
    <mergeCell ref="M13:M15"/>
    <mergeCell ref="N13:O13"/>
    <mergeCell ref="E14:E15"/>
    <mergeCell ref="F14:F15"/>
    <mergeCell ref="G14:G15"/>
    <mergeCell ref="H14:J14"/>
    <mergeCell ref="N14:N15"/>
    <mergeCell ref="O14:O15"/>
    <mergeCell ref="F60:G60"/>
    <mergeCell ref="F61:G61"/>
    <mergeCell ref="C47:D47"/>
    <mergeCell ref="G53:L53"/>
    <mergeCell ref="J55:M55"/>
    <mergeCell ref="G56:J56"/>
    <mergeCell ref="K56:L56"/>
    <mergeCell ref="D58:E58"/>
  </mergeCells>
  <pageMargins left="0.39370078740157483" right="0.39370078740157483" top="0.39370078740157483" bottom="0.39370078740157483" header="0.35433070866141736" footer="0.35433070866141736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Говядина</vt:lpstr>
      <vt:lpstr>Свинина</vt:lpstr>
    </vt:vector>
  </TitlesOfParts>
  <Company>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Козловская Виктория</cp:lastModifiedBy>
  <cp:lastPrinted>2021-06-08T08:09:09Z</cp:lastPrinted>
  <dcterms:created xsi:type="dcterms:W3CDTF">2011-03-10T10:20:28Z</dcterms:created>
  <dcterms:modified xsi:type="dcterms:W3CDTF">2021-11-29T14:35:26Z</dcterms:modified>
</cp:coreProperties>
</file>